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-12" yWindow="-12" windowWidth="16776" windowHeight="5136"/>
  </bookViews>
  <sheets>
    <sheet name="Response" sheetId="1" r:id="rId1"/>
    <sheet name="Constants" sheetId="2" r:id="rId2"/>
  </sheets>
  <definedNames>
    <definedName name="AVG_Chop">Response!#REF!</definedName>
    <definedName name="avg_plus_dec">Response!$E$22</definedName>
    <definedName name="Chop">Response!#REF!</definedName>
    <definedName name="f_dec" localSheetId="0">Response!$E$16</definedName>
    <definedName name="f_dec2">Response!$E$17</definedName>
    <definedName name="f_ord" localSheetId="0">Response!$E$8</definedName>
    <definedName name="f_start">Response!$E$35</definedName>
    <definedName name="f_stop">Response!$E$36</definedName>
    <definedName name="Fdata">Response!$E$25</definedName>
    <definedName name="FilterReg">Response!$E$11</definedName>
    <definedName name="Fm" localSheetId="0">Response!$E$24</definedName>
    <definedName name="Fnotch">Response!$E$28</definedName>
    <definedName name="FS_Chop">Response!#REF!</definedName>
    <definedName name="Mclk">Response!$E$6</definedName>
    <definedName name="n_avg">Response!$E$15</definedName>
    <definedName name="ODR">Response!$E$7</definedName>
    <definedName name="order">Response!$E$21</definedName>
    <definedName name="Rej_BW">Response!$C$30</definedName>
    <definedName name="Rej60hz">Response!#REF!</definedName>
    <definedName name="s3_map">Response!$E$10</definedName>
    <definedName name="Single">Response!$E$9</definedName>
    <definedName name="Tsettle">Response!$E$26</definedName>
  </definedNames>
  <calcPr calcId="125725"/>
</workbook>
</file>

<file path=xl/calcChain.xml><?xml version="1.0" encoding="utf-8"?>
<calcChain xmlns="http://schemas.openxmlformats.org/spreadsheetml/2006/main">
  <c r="H12" i="1"/>
  <c r="E21"/>
  <c r="E24" l="1"/>
  <c r="A42"/>
  <c r="D32"/>
  <c r="D31"/>
  <c r="B28" i="2" l="1"/>
  <c r="E16" i="1" s="1"/>
  <c r="J28" i="2"/>
  <c r="D28"/>
  <c r="E22" i="1" s="1"/>
  <c r="C28" i="2"/>
  <c r="E15" i="1" s="1"/>
  <c r="I28" i="2"/>
  <c r="H28"/>
  <c r="E17" i="1" l="1"/>
  <c r="E29"/>
  <c r="E28"/>
  <c r="E36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E25"/>
  <c r="E26" l="1"/>
  <c r="H17" s="1"/>
  <c r="D40"/>
  <c r="D41"/>
  <c r="A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A1544" l="1"/>
  <c r="B1543"/>
  <c r="A1545" l="1"/>
  <c r="B1544"/>
  <c r="A1546" l="1"/>
  <c r="B1545"/>
  <c r="A1547" l="1"/>
  <c r="B1546"/>
  <c r="A1548" l="1"/>
  <c r="B1547"/>
  <c r="A1549" l="1"/>
  <c r="B1548"/>
  <c r="A1550" l="1"/>
  <c r="B1549"/>
  <c r="A1551" l="1"/>
  <c r="B1550"/>
  <c r="A1552" l="1"/>
  <c r="B1551"/>
  <c r="A1553" l="1"/>
  <c r="B1552"/>
  <c r="A1554" l="1"/>
  <c r="B1553"/>
  <c r="A1555" l="1"/>
  <c r="B1554"/>
  <c r="A1556" l="1"/>
  <c r="B1555"/>
  <c r="A1557" l="1"/>
  <c r="B1556"/>
  <c r="A1558" l="1"/>
  <c r="B1557"/>
  <c r="A1559" l="1"/>
  <c r="B1558"/>
  <c r="A1560" l="1"/>
  <c r="B1559"/>
  <c r="A1561" l="1"/>
  <c r="B1560"/>
  <c r="A1562" l="1"/>
  <c r="B1561"/>
  <c r="A1563" l="1"/>
  <c r="B1562"/>
  <c r="A1564" l="1"/>
  <c r="B1563"/>
  <c r="A1565" l="1"/>
  <c r="B1564"/>
  <c r="A1566" l="1"/>
  <c r="B1565"/>
  <c r="A1567" l="1"/>
  <c r="B1566"/>
  <c r="A1568" l="1"/>
  <c r="B1567"/>
  <c r="A1569" l="1"/>
  <c r="B1568"/>
  <c r="A1570" l="1"/>
  <c r="B1569"/>
  <c r="A1571" l="1"/>
  <c r="B1570"/>
  <c r="A1572" l="1"/>
  <c r="B1571"/>
  <c r="A1573" l="1"/>
  <c r="B1572"/>
  <c r="A1574" l="1"/>
  <c r="B1573"/>
  <c r="A1575" l="1"/>
  <c r="B1574"/>
  <c r="A1576" l="1"/>
  <c r="B1575"/>
  <c r="A1577" l="1"/>
  <c r="B1576"/>
  <c r="A1578" l="1"/>
  <c r="B1577"/>
  <c r="A1579" l="1"/>
  <c r="B1578"/>
  <c r="A1580" l="1"/>
  <c r="B1579"/>
  <c r="A1581" l="1"/>
  <c r="B1580"/>
  <c r="A1582" l="1"/>
  <c r="B1581"/>
  <c r="A1583" l="1"/>
  <c r="B1582"/>
  <c r="A1584" l="1"/>
  <c r="B1583"/>
  <c r="A1585" l="1"/>
  <c r="B1584"/>
  <c r="A1586" l="1"/>
  <c r="B1585"/>
  <c r="A1587" l="1"/>
  <c r="B1586"/>
  <c r="A1588" l="1"/>
  <c r="B1587"/>
  <c r="A1589" l="1"/>
  <c r="B1588"/>
  <c r="A1590" l="1"/>
  <c r="B1589"/>
  <c r="A1591" l="1"/>
  <c r="B1590"/>
  <c r="A1592" l="1"/>
  <c r="B1591"/>
  <c r="A1593" l="1"/>
  <c r="B1592"/>
  <c r="A1594" l="1"/>
  <c r="B1593"/>
  <c r="A1595" l="1"/>
  <c r="B1594"/>
  <c r="A1596" l="1"/>
  <c r="B1595"/>
  <c r="A1597" l="1"/>
  <c r="B1596"/>
  <c r="A1598" l="1"/>
  <c r="B1597"/>
  <c r="A1599" l="1"/>
  <c r="B1598"/>
  <c r="A1600" l="1"/>
  <c r="B1599"/>
  <c r="A1601" l="1"/>
  <c r="B1600"/>
  <c r="A1602" l="1"/>
  <c r="B1601"/>
  <c r="A1603" l="1"/>
  <c r="B1602"/>
  <c r="A1604" l="1"/>
  <c r="B1603"/>
  <c r="A1605" l="1"/>
  <c r="B1604"/>
  <c r="A1606" l="1"/>
  <c r="B1605"/>
  <c r="A1607" l="1"/>
  <c r="B1606"/>
  <c r="A1608" l="1"/>
  <c r="B1607"/>
  <c r="A1609" l="1"/>
  <c r="B1608"/>
  <c r="A1610" l="1"/>
  <c r="B1609"/>
  <c r="A1611" l="1"/>
  <c r="B1610"/>
  <c r="A1612" l="1"/>
  <c r="B1611"/>
  <c r="A1613" l="1"/>
  <c r="B1612"/>
  <c r="A1614" l="1"/>
  <c r="B1613"/>
  <c r="A1615" l="1"/>
  <c r="B1614"/>
  <c r="A1616" l="1"/>
  <c r="B1615"/>
  <c r="A1617" l="1"/>
  <c r="B1616"/>
  <c r="A1618" l="1"/>
  <c r="B1617"/>
  <c r="A1619" l="1"/>
  <c r="B1618"/>
  <c r="A1620" l="1"/>
  <c r="B1619"/>
  <c r="A1621" l="1"/>
  <c r="B1620"/>
  <c r="A1622" l="1"/>
  <c r="B1621"/>
  <c r="A1623" l="1"/>
  <c r="B1622"/>
  <c r="A1624" l="1"/>
  <c r="B1623"/>
  <c r="A1625" l="1"/>
  <c r="B1624"/>
  <c r="A1626" l="1"/>
  <c r="B1625"/>
  <c r="A1627" l="1"/>
  <c r="B1626"/>
  <c r="A1628" l="1"/>
  <c r="B1627"/>
  <c r="A1629" l="1"/>
  <c r="B1628"/>
  <c r="A1630" l="1"/>
  <c r="B1629"/>
  <c r="A1631" l="1"/>
  <c r="B1630"/>
  <c r="A1632" l="1"/>
  <c r="B1631"/>
  <c r="A1633" l="1"/>
  <c r="B1632"/>
  <c r="A1634" l="1"/>
  <c r="B1633"/>
  <c r="A1635" l="1"/>
  <c r="B1634"/>
  <c r="A1636" l="1"/>
  <c r="B1635"/>
  <c r="A1637" l="1"/>
  <c r="B1636"/>
  <c r="A1638" l="1"/>
  <c r="B1637"/>
  <c r="A1639" l="1"/>
  <c r="B1638"/>
  <c r="A1640" l="1"/>
  <c r="B1639"/>
  <c r="A1641" l="1"/>
  <c r="B1640"/>
  <c r="A1642" l="1"/>
  <c r="B1641"/>
  <c r="A1643" l="1"/>
  <c r="B1642"/>
  <c r="A1644" l="1"/>
  <c r="B1643"/>
  <c r="A1645" l="1"/>
  <c r="B1644"/>
  <c r="A1646" l="1"/>
  <c r="B1645"/>
  <c r="A1647" l="1"/>
  <c r="B1646"/>
  <c r="A1648" l="1"/>
  <c r="B1647"/>
  <c r="A1649" l="1"/>
  <c r="B1648"/>
  <c r="A1650" l="1"/>
  <c r="B1649"/>
  <c r="A1651" l="1"/>
  <c r="B1650"/>
  <c r="A1652" l="1"/>
  <c r="B1651"/>
  <c r="A1653" l="1"/>
  <c r="B1652"/>
  <c r="A1654" l="1"/>
  <c r="B1653"/>
  <c r="A1655" l="1"/>
  <c r="B1654"/>
  <c r="A1656" l="1"/>
  <c r="B1655"/>
  <c r="A1657" l="1"/>
  <c r="B1656"/>
  <c r="A1658" l="1"/>
  <c r="B1657"/>
  <c r="A1659" l="1"/>
  <c r="B1658"/>
  <c r="A1660" l="1"/>
  <c r="B1659"/>
  <c r="A1661" l="1"/>
  <c r="B1660"/>
  <c r="A1662" l="1"/>
  <c r="B1661"/>
  <c r="A1663" l="1"/>
  <c r="B1662"/>
  <c r="A1664" l="1"/>
  <c r="B1663"/>
  <c r="A1665" l="1"/>
  <c r="B1664"/>
  <c r="A1666" l="1"/>
  <c r="B1665"/>
  <c r="A1667" l="1"/>
  <c r="B1666"/>
  <c r="A1668" l="1"/>
  <c r="B1667"/>
  <c r="A1669" l="1"/>
  <c r="B1668"/>
  <c r="A1670" l="1"/>
  <c r="B1669"/>
  <c r="A1671" l="1"/>
  <c r="B1670"/>
  <c r="A1672" l="1"/>
  <c r="B1671"/>
  <c r="A1673" l="1"/>
  <c r="B1672"/>
  <c r="A1674" l="1"/>
  <c r="B1673"/>
  <c r="A1675" l="1"/>
  <c r="B1674"/>
  <c r="A1676" l="1"/>
  <c r="B1675"/>
  <c r="A1677" l="1"/>
  <c r="B1676"/>
  <c r="A1678" l="1"/>
  <c r="B1677"/>
  <c r="A1679" l="1"/>
  <c r="B1678"/>
  <c r="A1680" l="1"/>
  <c r="B1679"/>
  <c r="A1681" l="1"/>
  <c r="B1680"/>
  <c r="A1682" l="1"/>
  <c r="B1681"/>
  <c r="A1683" l="1"/>
  <c r="B1682"/>
  <c r="A1684" l="1"/>
  <c r="B1683"/>
  <c r="A1685" l="1"/>
  <c r="B1684"/>
  <c r="A1686" l="1"/>
  <c r="B1685"/>
  <c r="A1687" l="1"/>
  <c r="B1686"/>
  <c r="A1688" l="1"/>
  <c r="B1687"/>
  <c r="A1689" l="1"/>
  <c r="B1688"/>
  <c r="A1690" l="1"/>
  <c r="B1689"/>
  <c r="A1691" l="1"/>
  <c r="B1690"/>
  <c r="A1692" l="1"/>
  <c r="B1691"/>
  <c r="A1693" l="1"/>
  <c r="B1692"/>
  <c r="A1694" l="1"/>
  <c r="B1693"/>
  <c r="A1695" l="1"/>
  <c r="B1694"/>
  <c r="A1696" l="1"/>
  <c r="B1695"/>
  <c r="A1697" l="1"/>
  <c r="B1696"/>
  <c r="A1698" l="1"/>
  <c r="B1697"/>
  <c r="A1699" l="1"/>
  <c r="B1698"/>
  <c r="A1700" l="1"/>
  <c r="B1699"/>
  <c r="A1701" l="1"/>
  <c r="B1700"/>
  <c r="A1702" l="1"/>
  <c r="B1701"/>
  <c r="A1703" l="1"/>
  <c r="B1702"/>
  <c r="A1704" l="1"/>
  <c r="B1703"/>
  <c r="A1705" l="1"/>
  <c r="B1704"/>
  <c r="A1706" l="1"/>
  <c r="B1705"/>
  <c r="A1707" l="1"/>
  <c r="B1706"/>
  <c r="A1708" l="1"/>
  <c r="B1707"/>
  <c r="A1709" l="1"/>
  <c r="B1708"/>
  <c r="A1710" l="1"/>
  <c r="B1709"/>
  <c r="A1711" l="1"/>
  <c r="B1710"/>
  <c r="A1712" l="1"/>
  <c r="B1711"/>
  <c r="A1713" l="1"/>
  <c r="B1712"/>
  <c r="A1714" l="1"/>
  <c r="B1713"/>
  <c r="A1715" l="1"/>
  <c r="B1714"/>
  <c r="A1716" l="1"/>
  <c r="B1715"/>
  <c r="A1717" l="1"/>
  <c r="B1716"/>
  <c r="A1718" l="1"/>
  <c r="B1717"/>
  <c r="A1719" l="1"/>
  <c r="B1718"/>
  <c r="A1720" l="1"/>
  <c r="B1719"/>
  <c r="A1721" l="1"/>
  <c r="B1720"/>
  <c r="A1722" l="1"/>
  <c r="B1721"/>
  <c r="A1723" l="1"/>
  <c r="B1722"/>
  <c r="A1724" l="1"/>
  <c r="B1723"/>
  <c r="A1725" l="1"/>
  <c r="B1724"/>
  <c r="A1726" l="1"/>
  <c r="B1725"/>
  <c r="A1727" l="1"/>
  <c r="B1726"/>
  <c r="A1728" l="1"/>
  <c r="B1727"/>
  <c r="A1729" l="1"/>
  <c r="B1728"/>
  <c r="A1730" l="1"/>
  <c r="B1729"/>
  <c r="A1731" l="1"/>
  <c r="B1730"/>
  <c r="A1732" l="1"/>
  <c r="B1731"/>
  <c r="A1733" l="1"/>
  <c r="B1732"/>
  <c r="A1734" l="1"/>
  <c r="B1733"/>
  <c r="A1735" l="1"/>
  <c r="B1734"/>
  <c r="A1736" l="1"/>
  <c r="B1735"/>
  <c r="A1737" l="1"/>
  <c r="B1736"/>
  <c r="A1738" l="1"/>
  <c r="B1737"/>
  <c r="A1739" l="1"/>
  <c r="B1738"/>
  <c r="A1740" l="1"/>
  <c r="B1739"/>
  <c r="A1741" l="1"/>
  <c r="B1740"/>
  <c r="A1742" l="1"/>
  <c r="B1741"/>
  <c r="A1743" l="1"/>
  <c r="B1742"/>
  <c r="A1744" l="1"/>
  <c r="B1743"/>
  <c r="A1745" l="1"/>
  <c r="B1744"/>
  <c r="A1746" l="1"/>
  <c r="B1745"/>
  <c r="A1747" l="1"/>
  <c r="B1746"/>
  <c r="A1748" l="1"/>
  <c r="B1747"/>
  <c r="A1749" l="1"/>
  <c r="B1748"/>
  <c r="A1750" l="1"/>
  <c r="B1749"/>
  <c r="A1751" l="1"/>
  <c r="B1750"/>
  <c r="A1752" l="1"/>
  <c r="B1751"/>
  <c r="A1753" l="1"/>
  <c r="B1752"/>
  <c r="A1754" l="1"/>
  <c r="B1753"/>
  <c r="A1755" l="1"/>
  <c r="B1754"/>
  <c r="A1756" l="1"/>
  <c r="B1755"/>
  <c r="A1757" l="1"/>
  <c r="B1756"/>
  <c r="A1758" l="1"/>
  <c r="B1757"/>
  <c r="A1759" l="1"/>
  <c r="B1758"/>
  <c r="A1760" l="1"/>
  <c r="B1759"/>
  <c r="A1761" l="1"/>
  <c r="B1760"/>
  <c r="A1762" l="1"/>
  <c r="B1761"/>
  <c r="A1763" l="1"/>
  <c r="B1762"/>
  <c r="A1764" l="1"/>
  <c r="B1763"/>
  <c r="A1765" l="1"/>
  <c r="B1764"/>
  <c r="A1766" l="1"/>
  <c r="B1765"/>
  <c r="A1767" l="1"/>
  <c r="B1766"/>
  <c r="A1768" l="1"/>
  <c r="B1767"/>
  <c r="A1769" l="1"/>
  <c r="B1768"/>
  <c r="A1770" l="1"/>
  <c r="B1769"/>
  <c r="A1771" l="1"/>
  <c r="B1770"/>
  <c r="A1772" l="1"/>
  <c r="B1771"/>
  <c r="A1773" l="1"/>
  <c r="B1772"/>
  <c r="A1774" l="1"/>
  <c r="B1773"/>
  <c r="A1775" l="1"/>
  <c r="B1774"/>
  <c r="A1776" l="1"/>
  <c r="B1775"/>
  <c r="A1777" l="1"/>
  <c r="B1776"/>
  <c r="A1778" l="1"/>
  <c r="B1777"/>
  <c r="A1779" l="1"/>
  <c r="B1778"/>
  <c r="A1780" l="1"/>
  <c r="B1779"/>
  <c r="A1781" l="1"/>
  <c r="B1780"/>
  <c r="A1782" l="1"/>
  <c r="B1781"/>
  <c r="A1783" l="1"/>
  <c r="B1782"/>
  <c r="A1784" l="1"/>
  <c r="B1783"/>
  <c r="A1785" l="1"/>
  <c r="B1784"/>
  <c r="A1786" l="1"/>
  <c r="B1785"/>
  <c r="A1787" l="1"/>
  <c r="B1786"/>
  <c r="A1788" l="1"/>
  <c r="B1787"/>
  <c r="A1789" l="1"/>
  <c r="B1788"/>
  <c r="A1790" l="1"/>
  <c r="B1789"/>
  <c r="A1791" l="1"/>
  <c r="B1790"/>
  <c r="A1792" l="1"/>
  <c r="B1791"/>
  <c r="A1793" l="1"/>
  <c r="B1792"/>
  <c r="A1794" l="1"/>
  <c r="B1793"/>
  <c r="A1795" l="1"/>
  <c r="B1794"/>
  <c r="A1796" l="1"/>
  <c r="B1795"/>
  <c r="A1797" l="1"/>
  <c r="B1796"/>
  <c r="A1798" l="1"/>
  <c r="B1797"/>
  <c r="A1799" l="1"/>
  <c r="B1798"/>
  <c r="A1800" l="1"/>
  <c r="B1799"/>
  <c r="A1801" l="1"/>
  <c r="B1800"/>
  <c r="A1802" l="1"/>
  <c r="B1801"/>
  <c r="A1803" l="1"/>
  <c r="B1802"/>
  <c r="A1804" l="1"/>
  <c r="B1803"/>
  <c r="A1805" l="1"/>
  <c r="B1804"/>
  <c r="A1806" l="1"/>
  <c r="B1805"/>
  <c r="A1807" l="1"/>
  <c r="B1806"/>
  <c r="A1808" l="1"/>
  <c r="B1807"/>
  <c r="A1809" l="1"/>
  <c r="B1808"/>
  <c r="A1810" l="1"/>
  <c r="B1809"/>
  <c r="A1811" l="1"/>
  <c r="B1810"/>
  <c r="A1812" l="1"/>
  <c r="B1811"/>
  <c r="A1813" l="1"/>
  <c r="B1812"/>
  <c r="A1814" l="1"/>
  <c r="B1813"/>
  <c r="A1815" l="1"/>
  <c r="B1814"/>
  <c r="A1816" l="1"/>
  <c r="B1815"/>
  <c r="A1817" l="1"/>
  <c r="B1816"/>
  <c r="A1818" l="1"/>
  <c r="B1817"/>
  <c r="A1819" l="1"/>
  <c r="B1818"/>
  <c r="A1820" l="1"/>
  <c r="B1819"/>
  <c r="A1821" l="1"/>
  <c r="B1820"/>
  <c r="A1822" l="1"/>
  <c r="B1821"/>
  <c r="A1823" l="1"/>
  <c r="B1822"/>
  <c r="A1824" l="1"/>
  <c r="B1823"/>
  <c r="A1825" l="1"/>
  <c r="B1824"/>
  <c r="A1826" l="1"/>
  <c r="B1825"/>
  <c r="A1827" l="1"/>
  <c r="B1826"/>
  <c r="A1828" l="1"/>
  <c r="B1827"/>
  <c r="A1829" l="1"/>
  <c r="B1828"/>
  <c r="A1830" l="1"/>
  <c r="B1829"/>
  <c r="A1831" l="1"/>
  <c r="B1830"/>
  <c r="A1832" l="1"/>
  <c r="B1831"/>
  <c r="A1833" l="1"/>
  <c r="B1832"/>
  <c r="A1834" l="1"/>
  <c r="B1833"/>
  <c r="A1835" l="1"/>
  <c r="B1834"/>
  <c r="A1836" l="1"/>
  <c r="B1835"/>
  <c r="A1837" l="1"/>
  <c r="B1836"/>
  <c r="A1838" l="1"/>
  <c r="B1837"/>
  <c r="A1839" l="1"/>
  <c r="B1838"/>
  <c r="A1840" l="1"/>
  <c r="B1839"/>
  <c r="A1841" l="1"/>
  <c r="B1840"/>
  <c r="A1842" l="1"/>
  <c r="B1841"/>
  <c r="A1843" l="1"/>
  <c r="B1842"/>
  <c r="A1844" l="1"/>
  <c r="B1843"/>
  <c r="A1845" l="1"/>
  <c r="B1844"/>
  <c r="A1846" l="1"/>
  <c r="B1845"/>
  <c r="A1847" l="1"/>
  <c r="B1846"/>
  <c r="A1848" l="1"/>
  <c r="B1847"/>
  <c r="A1849" l="1"/>
  <c r="B1848"/>
  <c r="A1850" l="1"/>
  <c r="B1849"/>
  <c r="A1851" l="1"/>
  <c r="B1850"/>
  <c r="A1852" l="1"/>
  <c r="B1851"/>
  <c r="A1853" l="1"/>
  <c r="B1852"/>
  <c r="A1854" l="1"/>
  <c r="B1853"/>
  <c r="A1855" l="1"/>
  <c r="B1854"/>
  <c r="A1856" l="1"/>
  <c r="B1855"/>
  <c r="A1857" l="1"/>
  <c r="B1856"/>
  <c r="A1858" l="1"/>
  <c r="B1857"/>
  <c r="A1859" l="1"/>
  <c r="B1858"/>
  <c r="A1860" l="1"/>
  <c r="B1859"/>
  <c r="A1861" l="1"/>
  <c r="B1860"/>
  <c r="A1862" l="1"/>
  <c r="B1861"/>
  <c r="A1863" l="1"/>
  <c r="B1862"/>
  <c r="A1864" l="1"/>
  <c r="B1863"/>
  <c r="A1865" l="1"/>
  <c r="B1864"/>
  <c r="A1866" l="1"/>
  <c r="B1865"/>
  <c r="A1867" l="1"/>
  <c r="B1866"/>
  <c r="A1868" l="1"/>
  <c r="B1867"/>
  <c r="A1869" l="1"/>
  <c r="B1868"/>
  <c r="A1870" l="1"/>
  <c r="B1869"/>
  <c r="A1871" l="1"/>
  <c r="B1870"/>
  <c r="A1872" l="1"/>
  <c r="B1871"/>
  <c r="A1873" l="1"/>
  <c r="B1872"/>
  <c r="A1874" l="1"/>
  <c r="B1873"/>
  <c r="A1875" l="1"/>
  <c r="B1874"/>
  <c r="A1876" l="1"/>
  <c r="B1875"/>
  <c r="A1877" l="1"/>
  <c r="B1876"/>
  <c r="A1878" l="1"/>
  <c r="B1877"/>
  <c r="A1879" l="1"/>
  <c r="B1878"/>
  <c r="A1880" l="1"/>
  <c r="B1879"/>
  <c r="A1881" l="1"/>
  <c r="B1880"/>
  <c r="A1882" l="1"/>
  <c r="B1881"/>
  <c r="A1883" l="1"/>
  <c r="B1882"/>
  <c r="A1884" l="1"/>
  <c r="B1883"/>
  <c r="A1885" l="1"/>
  <c r="B1884"/>
  <c r="A1886" l="1"/>
  <c r="B1885"/>
  <c r="A1887" l="1"/>
  <c r="B1886"/>
  <c r="A1888" l="1"/>
  <c r="B1887"/>
  <c r="A1889" l="1"/>
  <c r="B1888"/>
  <c r="A1890" l="1"/>
  <c r="B1889"/>
  <c r="A1891" l="1"/>
  <c r="B1890"/>
  <c r="A1892" l="1"/>
  <c r="B1891"/>
  <c r="A1893" l="1"/>
  <c r="B1892"/>
  <c r="A1894" l="1"/>
  <c r="B1893"/>
  <c r="A1895" l="1"/>
  <c r="B1894"/>
  <c r="A1896" l="1"/>
  <c r="B1895"/>
  <c r="A1897" l="1"/>
  <c r="B1896"/>
  <c r="A1898" l="1"/>
  <c r="B1897"/>
  <c r="A1899" l="1"/>
  <c r="B1898"/>
  <c r="A1900" l="1"/>
  <c r="B1899"/>
  <c r="A1901" l="1"/>
  <c r="B1900"/>
  <c r="A1902" l="1"/>
  <c r="B1901"/>
  <c r="A1903" l="1"/>
  <c r="B1902"/>
  <c r="A1904" l="1"/>
  <c r="B1903"/>
  <c r="A1905" l="1"/>
  <c r="B1904"/>
  <c r="A1906" l="1"/>
  <c r="B1905"/>
  <c r="A1907" l="1"/>
  <c r="B1906"/>
  <c r="A1908" l="1"/>
  <c r="B1907"/>
  <c r="A1909" l="1"/>
  <c r="B1908"/>
  <c r="A1910" l="1"/>
  <c r="B1909"/>
  <c r="A1911" l="1"/>
  <c r="B1910"/>
  <c r="A1912" l="1"/>
  <c r="B1911"/>
  <c r="A1913" l="1"/>
  <c r="B1912"/>
  <c r="A1914" l="1"/>
  <c r="B1913"/>
  <c r="A1915" l="1"/>
  <c r="B1914"/>
  <c r="A1916" l="1"/>
  <c r="B1915"/>
  <c r="A1917" l="1"/>
  <c r="B1916"/>
  <c r="A1918" l="1"/>
  <c r="B1917"/>
  <c r="A1919" l="1"/>
  <c r="B1918"/>
  <c r="A1920" l="1"/>
  <c r="B1919"/>
  <c r="A1921" l="1"/>
  <c r="B1920"/>
  <c r="A1922" l="1"/>
  <c r="B1921"/>
  <c r="A1923" l="1"/>
  <c r="B1922"/>
  <c r="A1924" l="1"/>
  <c r="B1923"/>
  <c r="A1925" l="1"/>
  <c r="B1924"/>
  <c r="A1926" l="1"/>
  <c r="B1925"/>
  <c r="A1927" l="1"/>
  <c r="B1926"/>
  <c r="A1928" l="1"/>
  <c r="B1927"/>
  <c r="A1929" l="1"/>
  <c r="B1928"/>
  <c r="A1930" l="1"/>
  <c r="B1929"/>
  <c r="A1931" l="1"/>
  <c r="B1930"/>
  <c r="A1932" l="1"/>
  <c r="B1931"/>
  <c r="A1933" l="1"/>
  <c r="B1932"/>
  <c r="A1934" l="1"/>
  <c r="B1933"/>
  <c r="A1935" l="1"/>
  <c r="B1934"/>
  <c r="A1936" l="1"/>
  <c r="B1935"/>
  <c r="A1937" l="1"/>
  <c r="B1936"/>
  <c r="A1938" l="1"/>
  <c r="B1937"/>
  <c r="A1939" l="1"/>
  <c r="B1938"/>
  <c r="A1940" l="1"/>
  <c r="B1939"/>
  <c r="A1941" l="1"/>
  <c r="B1940"/>
  <c r="A1942" l="1"/>
  <c r="B1941"/>
  <c r="A1943" l="1"/>
  <c r="B1942"/>
  <c r="A1944" l="1"/>
  <c r="B1943"/>
  <c r="A1945" l="1"/>
  <c r="B1944"/>
  <c r="A1946" l="1"/>
  <c r="B1945"/>
  <c r="A1947" l="1"/>
  <c r="B1946"/>
  <c r="A1948" l="1"/>
  <c r="B1947"/>
  <c r="A1949" l="1"/>
  <c r="B1948"/>
  <c r="A1950" l="1"/>
  <c r="B1949"/>
  <c r="A1951" l="1"/>
  <c r="B1950"/>
  <c r="A1952" l="1"/>
  <c r="B1951"/>
  <c r="A1953" l="1"/>
  <c r="B1952"/>
  <c r="A1954" l="1"/>
  <c r="B1953"/>
  <c r="A1955" l="1"/>
  <c r="B1954"/>
  <c r="A1956" l="1"/>
  <c r="B1955"/>
  <c r="A1957" l="1"/>
  <c r="B1956"/>
  <c r="A1958" l="1"/>
  <c r="B1957"/>
  <c r="A1959" l="1"/>
  <c r="B1958"/>
  <c r="A1960" l="1"/>
  <c r="B1959"/>
  <c r="A1961" l="1"/>
  <c r="B1960"/>
  <c r="A1962" l="1"/>
  <c r="B1961"/>
  <c r="A1963" l="1"/>
  <c r="B1962"/>
  <c r="A1964" l="1"/>
  <c r="B1963"/>
  <c r="A1965" l="1"/>
  <c r="B1964"/>
  <c r="A1966" l="1"/>
  <c r="B1965"/>
  <c r="A1967" l="1"/>
  <c r="B1966"/>
  <c r="A1968" l="1"/>
  <c r="B1967"/>
  <c r="A1969" l="1"/>
  <c r="B1968"/>
  <c r="A1970" l="1"/>
  <c r="B1969"/>
  <c r="A1971" l="1"/>
  <c r="B1970"/>
  <c r="A1972" l="1"/>
  <c r="B1971"/>
  <c r="A1973" l="1"/>
  <c r="B1972"/>
  <c r="A1974" l="1"/>
  <c r="B1973"/>
  <c r="A1975" l="1"/>
  <c r="B1974"/>
  <c r="A1976" l="1"/>
  <c r="B1975"/>
  <c r="A1977" l="1"/>
  <c r="B1976"/>
  <c r="A1978" l="1"/>
  <c r="B1977"/>
  <c r="A1979" l="1"/>
  <c r="B1978"/>
  <c r="A1980" l="1"/>
  <c r="B1979"/>
  <c r="A1981" l="1"/>
  <c r="B1980"/>
  <c r="A1982" l="1"/>
  <c r="B1981"/>
  <c r="A1983" l="1"/>
  <c r="B1982"/>
  <c r="A1984" l="1"/>
  <c r="B1983"/>
  <c r="A1985" l="1"/>
  <c r="B1984"/>
  <c r="A1986" l="1"/>
  <c r="B1985"/>
  <c r="A1987" l="1"/>
  <c r="B1986"/>
  <c r="A1988" l="1"/>
  <c r="B1987"/>
  <c r="A1989" l="1"/>
  <c r="B1988"/>
  <c r="A1990" l="1"/>
  <c r="B1989"/>
  <c r="A1991" l="1"/>
  <c r="B1990"/>
  <c r="A1992" l="1"/>
  <c r="B1991"/>
  <c r="A1993" l="1"/>
  <c r="B1992"/>
  <c r="A1994" l="1"/>
  <c r="B1993"/>
  <c r="A1995" l="1"/>
  <c r="B1994"/>
  <c r="A1996" l="1"/>
  <c r="B1995"/>
  <c r="A1997" l="1"/>
  <c r="B1996"/>
  <c r="A1998" l="1"/>
  <c r="B1997"/>
  <c r="A1999" l="1"/>
  <c r="B1998"/>
  <c r="A2000" l="1"/>
  <c r="B1999"/>
  <c r="A2001" l="1"/>
  <c r="B2000"/>
  <c r="A2002" l="1"/>
  <c r="B2001"/>
  <c r="A2003" l="1"/>
  <c r="B2002"/>
  <c r="A2004" l="1"/>
  <c r="B2003"/>
  <c r="A2005" l="1"/>
  <c r="B2004"/>
  <c r="A2006" l="1"/>
  <c r="B2005"/>
  <c r="A2007" l="1"/>
  <c r="B2006"/>
  <c r="A2008" l="1"/>
  <c r="B2007"/>
  <c r="A2009" l="1"/>
  <c r="B2008"/>
  <c r="A2010" l="1"/>
  <c r="B2009"/>
  <c r="A2011" l="1"/>
  <c r="B2010"/>
  <c r="A2012" l="1"/>
  <c r="B2011"/>
  <c r="A2013" l="1"/>
  <c r="B2012"/>
  <c r="A2014" l="1"/>
  <c r="B2013"/>
  <c r="A2015" l="1"/>
  <c r="B2014"/>
  <c r="A2016" l="1"/>
  <c r="B2015"/>
  <c r="A2017" l="1"/>
  <c r="B2016"/>
  <c r="A2018" l="1"/>
  <c r="B2017"/>
  <c r="A2019" l="1"/>
  <c r="B2018"/>
  <c r="A2020" l="1"/>
  <c r="B2019"/>
  <c r="A2021" l="1"/>
  <c r="B2020"/>
  <c r="A2022" l="1"/>
  <c r="B2021"/>
  <c r="A2023" l="1"/>
  <c r="B2022"/>
  <c r="A2024" l="1"/>
  <c r="B2023"/>
  <c r="A2025" l="1"/>
  <c r="B2024"/>
  <c r="A2026" l="1"/>
  <c r="B2025"/>
  <c r="A2027" l="1"/>
  <c r="B2026"/>
  <c r="A2028" l="1"/>
  <c r="B2027"/>
  <c r="A2029" l="1"/>
  <c r="B2028"/>
  <c r="A2030" l="1"/>
  <c r="B2029"/>
  <c r="A2031" l="1"/>
  <c r="B2030"/>
  <c r="A2032" l="1"/>
  <c r="B2031"/>
  <c r="A2033" l="1"/>
  <c r="B2032"/>
  <c r="A2034" l="1"/>
  <c r="B2033"/>
  <c r="A2035" l="1"/>
  <c r="B2034"/>
  <c r="A2036" l="1"/>
  <c r="B2035"/>
  <c r="A2037" l="1"/>
  <c r="B2036"/>
  <c r="A2038" l="1"/>
  <c r="B2037"/>
  <c r="A2039" l="1"/>
  <c r="B2038"/>
  <c r="A2040" l="1"/>
  <c r="B2039"/>
  <c r="A2041" l="1"/>
  <c r="B2040"/>
  <c r="A2042" l="1"/>
  <c r="B2041"/>
  <c r="A2043" l="1"/>
  <c r="B2042"/>
  <c r="A2044" l="1"/>
  <c r="B2043"/>
  <c r="A2045" l="1"/>
  <c r="B2044"/>
  <c r="A2046" l="1"/>
  <c r="B2045"/>
  <c r="A2047" l="1"/>
  <c r="B2046"/>
  <c r="A2048" l="1"/>
  <c r="B2047"/>
  <c r="A2049" l="1"/>
  <c r="B2048"/>
  <c r="A2050" l="1"/>
  <c r="B2049"/>
  <c r="A2051" l="1"/>
  <c r="B2050"/>
  <c r="A2052" l="1"/>
  <c r="B2051"/>
  <c r="A2053" l="1"/>
  <c r="B2052"/>
  <c r="A2054" l="1"/>
  <c r="B2053"/>
  <c r="A2055" l="1"/>
  <c r="B2054"/>
  <c r="A2056" l="1"/>
  <c r="B2055"/>
  <c r="A2057" l="1"/>
  <c r="B2056"/>
  <c r="A2058" l="1"/>
  <c r="B2057"/>
  <c r="A2059" l="1"/>
  <c r="B2058"/>
  <c r="A2060" l="1"/>
  <c r="B2059"/>
  <c r="A2061" l="1"/>
  <c r="B2060"/>
  <c r="A2062" l="1"/>
  <c r="B2061"/>
  <c r="A2063" l="1"/>
  <c r="B2062"/>
  <c r="A2064" l="1"/>
  <c r="B2063"/>
  <c r="A2065" l="1"/>
  <c r="B2064"/>
  <c r="A2066" l="1"/>
  <c r="B2065"/>
  <c r="A2067" l="1"/>
  <c r="B2066"/>
  <c r="A2068" l="1"/>
  <c r="B2067"/>
  <c r="A2069" l="1"/>
  <c r="B2068"/>
  <c r="A2070" l="1"/>
  <c r="B2069"/>
  <c r="A2071" l="1"/>
  <c r="B2070"/>
  <c r="A2072" l="1"/>
  <c r="B2071"/>
  <c r="A2073" l="1"/>
  <c r="B2072"/>
  <c r="A2074" l="1"/>
  <c r="B2073"/>
  <c r="A2075" l="1"/>
  <c r="B2074"/>
  <c r="A2076" l="1"/>
  <c r="B2075"/>
  <c r="A2077" l="1"/>
  <c r="B2076"/>
  <c r="A2078" l="1"/>
  <c r="B2077"/>
  <c r="A2079" l="1"/>
  <c r="B2078"/>
  <c r="A2080" l="1"/>
  <c r="B2079"/>
  <c r="A2081" l="1"/>
  <c r="B2080"/>
  <c r="A2082" l="1"/>
  <c r="B2081"/>
  <c r="A2083" l="1"/>
  <c r="B2082"/>
  <c r="A2084" l="1"/>
  <c r="B2083"/>
  <c r="A2085" l="1"/>
  <c r="B2084"/>
  <c r="A2086" l="1"/>
  <c r="B2085"/>
  <c r="A2087" l="1"/>
  <c r="B2086"/>
  <c r="A2088" l="1"/>
  <c r="B2087"/>
  <c r="A2089" l="1"/>
  <c r="B2088"/>
  <c r="A2090" l="1"/>
  <c r="B2089"/>
  <c r="A2091" l="1"/>
  <c r="B2090"/>
  <c r="A2092" l="1"/>
  <c r="B2091"/>
  <c r="A2093" l="1"/>
  <c r="B2092"/>
  <c r="A2094" l="1"/>
  <c r="B2093"/>
  <c r="A2095" l="1"/>
  <c r="B2094"/>
  <c r="A2096" l="1"/>
  <c r="B2095"/>
  <c r="A2097" l="1"/>
  <c r="B2096"/>
  <c r="A2098" l="1"/>
  <c r="B2097"/>
  <c r="A2099" l="1"/>
  <c r="B2098"/>
  <c r="A2100" l="1"/>
  <c r="B2099"/>
  <c r="A2101" l="1"/>
  <c r="B2100"/>
  <c r="A2102" l="1"/>
  <c r="B2101"/>
  <c r="A2103" l="1"/>
  <c r="B2102"/>
  <c r="A2104" l="1"/>
  <c r="B2103"/>
  <c r="A2105" l="1"/>
  <c r="B2104"/>
  <c r="A2106" l="1"/>
  <c r="B2105"/>
  <c r="A2107" l="1"/>
  <c r="B2106"/>
  <c r="A2108" l="1"/>
  <c r="B2107"/>
  <c r="A2109" l="1"/>
  <c r="B2108"/>
  <c r="A2110" l="1"/>
  <c r="B2109"/>
  <c r="A2111" l="1"/>
  <c r="B2110"/>
  <c r="A2112" l="1"/>
  <c r="B2111"/>
  <c r="A2113" l="1"/>
  <c r="B2112"/>
  <c r="A2114" l="1"/>
  <c r="B2113"/>
  <c r="A2115" l="1"/>
  <c r="B2114"/>
  <c r="A2116" l="1"/>
  <c r="B2115"/>
  <c r="A2117" l="1"/>
  <c r="B2116"/>
  <c r="A2118" l="1"/>
  <c r="B2117"/>
  <c r="A2119" l="1"/>
  <c r="B2118"/>
  <c r="A2120" l="1"/>
  <c r="B2119"/>
  <c r="A2121" l="1"/>
  <c r="B2120"/>
  <c r="A2122" l="1"/>
  <c r="B2121"/>
  <c r="A2123" l="1"/>
  <c r="B2122"/>
  <c r="A2124" l="1"/>
  <c r="B2123"/>
  <c r="A2125" l="1"/>
  <c r="B2124"/>
  <c r="A2126" l="1"/>
  <c r="B2125"/>
  <c r="A2127" l="1"/>
  <c r="B2126"/>
  <c r="A2128" l="1"/>
  <c r="B2127"/>
  <c r="A2129" l="1"/>
  <c r="B2128"/>
  <c r="A2130" l="1"/>
  <c r="B2129"/>
  <c r="A2131" l="1"/>
  <c r="B2130"/>
  <c r="A2132" l="1"/>
  <c r="B2131"/>
  <c r="A2133" l="1"/>
  <c r="B2132"/>
  <c r="A2134" l="1"/>
  <c r="B2133"/>
  <c r="A2135" l="1"/>
  <c r="B2134"/>
  <c r="A2136" l="1"/>
  <c r="B2135"/>
  <c r="A2137" l="1"/>
  <c r="B2136"/>
  <c r="A2138" l="1"/>
  <c r="B2137"/>
  <c r="A2139" l="1"/>
  <c r="B2138"/>
  <c r="A2140" l="1"/>
  <c r="B2139"/>
  <c r="A2141" l="1"/>
  <c r="B2140"/>
  <c r="A2142" l="1"/>
  <c r="B2141"/>
  <c r="A2143" l="1"/>
  <c r="B2142"/>
  <c r="A2144" l="1"/>
  <c r="B2143"/>
  <c r="A2145" l="1"/>
  <c r="B2144"/>
  <c r="A2146" l="1"/>
  <c r="B2145"/>
  <c r="A2147" l="1"/>
  <c r="B2146"/>
  <c r="A2148" l="1"/>
  <c r="B2147"/>
  <c r="A2149" l="1"/>
  <c r="B2148"/>
  <c r="A2150" l="1"/>
  <c r="B2149"/>
  <c r="A2151" l="1"/>
  <c r="B2150"/>
  <c r="A2152" l="1"/>
  <c r="B2151"/>
  <c r="A2153" l="1"/>
  <c r="B2152"/>
  <c r="A2154" l="1"/>
  <c r="B2153"/>
  <c r="A2155" l="1"/>
  <c r="B2154"/>
  <c r="A2156" l="1"/>
  <c r="B2155"/>
  <c r="A2157" l="1"/>
  <c r="B2156"/>
  <c r="A2158" l="1"/>
  <c r="B2157"/>
  <c r="A2159" l="1"/>
  <c r="B2158"/>
  <c r="A2160" l="1"/>
  <c r="B2159"/>
  <c r="A2161" l="1"/>
  <c r="B2160"/>
  <c r="A2162" l="1"/>
  <c r="B2161"/>
  <c r="A2163" l="1"/>
  <c r="B2162"/>
  <c r="A2164" l="1"/>
  <c r="B2163"/>
  <c r="A2165" l="1"/>
  <c r="B2164"/>
  <c r="A2166" l="1"/>
  <c r="B2165"/>
  <c r="A2167" l="1"/>
  <c r="B2166"/>
  <c r="A2168" l="1"/>
  <c r="B2167"/>
  <c r="A2169" l="1"/>
  <c r="B2168"/>
  <c r="A2170" l="1"/>
  <c r="B2169"/>
  <c r="A2171" l="1"/>
  <c r="B2170"/>
  <c r="A2172" l="1"/>
  <c r="B2171"/>
  <c r="A2173" l="1"/>
  <c r="B2172"/>
  <c r="A2174" l="1"/>
  <c r="B2173"/>
  <c r="A2175" l="1"/>
  <c r="B2174"/>
  <c r="A2176" l="1"/>
  <c r="B2175"/>
  <c r="A2177" l="1"/>
  <c r="B2176"/>
  <c r="A2178" l="1"/>
  <c r="B2177"/>
  <c r="A2179" l="1"/>
  <c r="B2178"/>
  <c r="A2180" l="1"/>
  <c r="B2179"/>
  <c r="A2181" l="1"/>
  <c r="B2180"/>
  <c r="A2182" l="1"/>
  <c r="B2181"/>
  <c r="A2183" l="1"/>
  <c r="B2182"/>
  <c r="A2184" l="1"/>
  <c r="B2183"/>
  <c r="A2185" l="1"/>
  <c r="B2184"/>
  <c r="A2186" l="1"/>
  <c r="B2185"/>
  <c r="A2187" l="1"/>
  <c r="B2186"/>
  <c r="A2188" l="1"/>
  <c r="B2187"/>
  <c r="A2189" l="1"/>
  <c r="B2188"/>
  <c r="A2190" l="1"/>
  <c r="B2189"/>
  <c r="A2191" l="1"/>
  <c r="B2190"/>
  <c r="A2192" l="1"/>
  <c r="B2191"/>
  <c r="A2193" l="1"/>
  <c r="B2192"/>
  <c r="A2194" l="1"/>
  <c r="B2193"/>
  <c r="A2195" l="1"/>
  <c r="B2194"/>
  <c r="A2196" l="1"/>
  <c r="B2195"/>
  <c r="A2197" l="1"/>
  <c r="B2196"/>
  <c r="A2198" l="1"/>
  <c r="B2197"/>
  <c r="A2199" l="1"/>
  <c r="B2198"/>
  <c r="A2200" l="1"/>
  <c r="B2199"/>
  <c r="A2201" l="1"/>
  <c r="B2200"/>
  <c r="A2202" l="1"/>
  <c r="B2201"/>
  <c r="A2203" l="1"/>
  <c r="B2202"/>
  <c r="A2204" l="1"/>
  <c r="B2203"/>
  <c r="A2205" l="1"/>
  <c r="B2204"/>
  <c r="A2206" l="1"/>
  <c r="B2205"/>
  <c r="A2207" l="1"/>
  <c r="B2206"/>
  <c r="A2208" l="1"/>
  <c r="B2207"/>
  <c r="A2209" l="1"/>
  <c r="B2208"/>
  <c r="A2210" l="1"/>
  <c r="B2209"/>
  <c r="A2211" l="1"/>
  <c r="B2210"/>
  <c r="A2212" l="1"/>
  <c r="B2211"/>
  <c r="A2213" l="1"/>
  <c r="B2212"/>
  <c r="A2214" l="1"/>
  <c r="B2213"/>
  <c r="A2215" l="1"/>
  <c r="B2214"/>
  <c r="A2216" l="1"/>
  <c r="B2215"/>
  <c r="A2217" l="1"/>
  <c r="B2216"/>
  <c r="A2218" l="1"/>
  <c r="B2217"/>
  <c r="A2219" l="1"/>
  <c r="B2218"/>
  <c r="A2220" l="1"/>
  <c r="B2219"/>
  <c r="A2221" l="1"/>
  <c r="B2220"/>
  <c r="A2222" l="1"/>
  <c r="B2221"/>
  <c r="A2223" l="1"/>
  <c r="B2222"/>
  <c r="A2224" l="1"/>
  <c r="B2223"/>
  <c r="A2225" l="1"/>
  <c r="B2224"/>
  <c r="A2226" l="1"/>
  <c r="B2225"/>
  <c r="A2227" l="1"/>
  <c r="B2226"/>
  <c r="A2228" l="1"/>
  <c r="B2227"/>
  <c r="A2229" l="1"/>
  <c r="B2228"/>
  <c r="A2230" l="1"/>
  <c r="B2229"/>
  <c r="A2231" l="1"/>
  <c r="B2230"/>
  <c r="A2232" l="1"/>
  <c r="B2231"/>
  <c r="A2233" l="1"/>
  <c r="B2232"/>
  <c r="A2234" l="1"/>
  <c r="B2233"/>
  <c r="A2235" l="1"/>
  <c r="B2234"/>
  <c r="A2236" l="1"/>
  <c r="B2235"/>
  <c r="A2237" l="1"/>
  <c r="B2236"/>
  <c r="A2238" l="1"/>
  <c r="B2237"/>
  <c r="A2239" l="1"/>
  <c r="B2238"/>
  <c r="A2240" l="1"/>
  <c r="B2239"/>
  <c r="A2241" l="1"/>
  <c r="B2240"/>
  <c r="A2242" l="1"/>
  <c r="B2241"/>
  <c r="A2243" l="1"/>
  <c r="B2242"/>
  <c r="A2244" l="1"/>
  <c r="B2243"/>
  <c r="A2245" l="1"/>
  <c r="B2244"/>
  <c r="A2246" l="1"/>
  <c r="B2245"/>
  <c r="A2247" l="1"/>
  <c r="B2246"/>
  <c r="A2248" l="1"/>
  <c r="B2247"/>
  <c r="A2249" l="1"/>
  <c r="B2248"/>
  <c r="A2250" l="1"/>
  <c r="B2249"/>
  <c r="A2251" l="1"/>
  <c r="B2250"/>
  <c r="A2252" l="1"/>
  <c r="B2251"/>
  <c r="A2253" l="1"/>
  <c r="B2252"/>
  <c r="A2254" l="1"/>
  <c r="B2253"/>
  <c r="A2255" l="1"/>
  <c r="B2254"/>
  <c r="A2256" l="1"/>
  <c r="B2255"/>
  <c r="A2257" l="1"/>
  <c r="B2256"/>
  <c r="A2258" l="1"/>
  <c r="B2257"/>
  <c r="A2259" l="1"/>
  <c r="B2258"/>
  <c r="A2260" l="1"/>
  <c r="B2259"/>
  <c r="A2261" l="1"/>
  <c r="B2260"/>
  <c r="A2262" l="1"/>
  <c r="B2261"/>
  <c r="A2263" l="1"/>
  <c r="B2262"/>
  <c r="A2264" l="1"/>
  <c r="B2263"/>
  <c r="A2265" l="1"/>
  <c r="B2264"/>
  <c r="A2266" l="1"/>
  <c r="B2265"/>
  <c r="A2267" l="1"/>
  <c r="B2266"/>
  <c r="A2268" l="1"/>
  <c r="B2267"/>
  <c r="A2269" l="1"/>
  <c r="B2268"/>
  <c r="A2270" l="1"/>
  <c r="B2269"/>
  <c r="A2271" l="1"/>
  <c r="B2270"/>
  <c r="A2272" l="1"/>
  <c r="B2271"/>
  <c r="A2273" l="1"/>
  <c r="B2272"/>
  <c r="A2274" l="1"/>
  <c r="B2273"/>
  <c r="A2275" l="1"/>
  <c r="B2274"/>
  <c r="A2276" l="1"/>
  <c r="B2275"/>
  <c r="A2277" l="1"/>
  <c r="B2276"/>
  <c r="A2278" l="1"/>
  <c r="B2277"/>
  <c r="A2279" l="1"/>
  <c r="B2278"/>
  <c r="A2280" l="1"/>
  <c r="B2279"/>
  <c r="A2281" l="1"/>
  <c r="B2280"/>
  <c r="A2282" l="1"/>
  <c r="B2281"/>
  <c r="A2283" l="1"/>
  <c r="B2282"/>
  <c r="A2284" l="1"/>
  <c r="B2283"/>
  <c r="A2285" l="1"/>
  <c r="B2284"/>
  <c r="A2286" l="1"/>
  <c r="B2285"/>
  <c r="A2287" l="1"/>
  <c r="B2286"/>
  <c r="A2288" l="1"/>
  <c r="B2287"/>
  <c r="A2289" l="1"/>
  <c r="B2288"/>
  <c r="A2290" l="1"/>
  <c r="B2289"/>
  <c r="A2291" l="1"/>
  <c r="B2290"/>
  <c r="A2292" l="1"/>
  <c r="B2291"/>
  <c r="A2293" l="1"/>
  <c r="B2292"/>
  <c r="A2294" l="1"/>
  <c r="B2293"/>
  <c r="A2295" l="1"/>
  <c r="B2294"/>
  <c r="A2296" l="1"/>
  <c r="B2295"/>
  <c r="A2297" l="1"/>
  <c r="B2296"/>
  <c r="A2298" l="1"/>
  <c r="B2297"/>
  <c r="A2299" l="1"/>
  <c r="B2298"/>
  <c r="A2300" l="1"/>
  <c r="B2299"/>
  <c r="A2301" l="1"/>
  <c r="B2300"/>
  <c r="A2302" l="1"/>
  <c r="B2301"/>
  <c r="A2303" l="1"/>
  <c r="B2302"/>
  <c r="A2304" l="1"/>
  <c r="B2303"/>
  <c r="A2305" l="1"/>
  <c r="B2304"/>
  <c r="A2306" l="1"/>
  <c r="B2305"/>
  <c r="A2307" l="1"/>
  <c r="B2306"/>
  <c r="A2308" l="1"/>
  <c r="B2307"/>
  <c r="A2309" l="1"/>
  <c r="B2308"/>
  <c r="A2310" l="1"/>
  <c r="B2309"/>
  <c r="A2311" l="1"/>
  <c r="B2310"/>
  <c r="A2312" l="1"/>
  <c r="B2311"/>
  <c r="A2313" l="1"/>
  <c r="B2312"/>
  <c r="A2314" l="1"/>
  <c r="B2313"/>
  <c r="A2315" l="1"/>
  <c r="B2314"/>
  <c r="A2316" l="1"/>
  <c r="B2315"/>
  <c r="A2317" l="1"/>
  <c r="B2316"/>
  <c r="A2318" l="1"/>
  <c r="B2317"/>
  <c r="A2319" l="1"/>
  <c r="B2318"/>
  <c r="A2320" l="1"/>
  <c r="B2319"/>
  <c r="A2321" l="1"/>
  <c r="B2320"/>
  <c r="A2322" l="1"/>
  <c r="B2321"/>
  <c r="A2323" l="1"/>
  <c r="B2322"/>
  <c r="A2324" l="1"/>
  <c r="B2323"/>
  <c r="A2325" l="1"/>
  <c r="B2324"/>
  <c r="A2326" l="1"/>
  <c r="B2325"/>
  <c r="A2327" l="1"/>
  <c r="B2326"/>
  <c r="A2328" l="1"/>
  <c r="B2327"/>
  <c r="A2329" l="1"/>
  <c r="B2328"/>
  <c r="A2330" l="1"/>
  <c r="B2329"/>
  <c r="A2331" l="1"/>
  <c r="B2330"/>
  <c r="A2332" l="1"/>
  <c r="B2331"/>
  <c r="A2333" l="1"/>
  <c r="B2332"/>
  <c r="A2334" l="1"/>
  <c r="B2333"/>
  <c r="A2335" l="1"/>
  <c r="B2334"/>
  <c r="A2336" l="1"/>
  <c r="B2335"/>
  <c r="A2337" l="1"/>
  <c r="B2336"/>
  <c r="A2338" l="1"/>
  <c r="B2337"/>
  <c r="A2339" l="1"/>
  <c r="B2338"/>
  <c r="A2340" l="1"/>
  <c r="B2339"/>
  <c r="A2341" l="1"/>
  <c r="B2340"/>
  <c r="A2342" l="1"/>
  <c r="B2341"/>
  <c r="A2343" l="1"/>
  <c r="B2342"/>
  <c r="A2344" l="1"/>
  <c r="B2343"/>
  <c r="A2345" l="1"/>
  <c r="B2344"/>
  <c r="A2346" l="1"/>
  <c r="B2345"/>
  <c r="A2347" l="1"/>
  <c r="B2346"/>
  <c r="A2348" l="1"/>
  <c r="B2347"/>
  <c r="A2349" l="1"/>
  <c r="B2348"/>
  <c r="A2350" l="1"/>
  <c r="B2349"/>
  <c r="A2351" l="1"/>
  <c r="B2350"/>
  <c r="A2352" l="1"/>
  <c r="B2351"/>
  <c r="A2353" l="1"/>
  <c r="B2352"/>
  <c r="A2354" l="1"/>
  <c r="B2353"/>
  <c r="A2355" l="1"/>
  <c r="B2354"/>
  <c r="A2356" l="1"/>
  <c r="B2355"/>
  <c r="A2357" l="1"/>
  <c r="B2356"/>
  <c r="A2358" l="1"/>
  <c r="B2357"/>
  <c r="A2359" l="1"/>
  <c r="B2358"/>
  <c r="A2360" l="1"/>
  <c r="B2359"/>
  <c r="A2361" l="1"/>
  <c r="B2360"/>
  <c r="A2362" l="1"/>
  <c r="B2361"/>
  <c r="A2363" l="1"/>
  <c r="B2362"/>
  <c r="A2364" l="1"/>
  <c r="B2363"/>
  <c r="A2365" l="1"/>
  <c r="B2364"/>
  <c r="A2366" l="1"/>
  <c r="B2365"/>
  <c r="A2367" l="1"/>
  <c r="B2366"/>
  <c r="A2368" l="1"/>
  <c r="B2367"/>
  <c r="A2369" l="1"/>
  <c r="B2368"/>
  <c r="A2370" l="1"/>
  <c r="B2369"/>
  <c r="A2371" l="1"/>
  <c r="B2370"/>
  <c r="A2372" l="1"/>
  <c r="B2371"/>
  <c r="A2373" l="1"/>
  <c r="B2372"/>
  <c r="A2374" l="1"/>
  <c r="B2373"/>
  <c r="A2375" l="1"/>
  <c r="B2374"/>
  <c r="A2376" l="1"/>
  <c r="B2375"/>
  <c r="A2377" l="1"/>
  <c r="B2376"/>
  <c r="A2378" l="1"/>
  <c r="B2377"/>
  <c r="A2379" l="1"/>
  <c r="B2378"/>
  <c r="A2380" l="1"/>
  <c r="B2379"/>
  <c r="A2381" l="1"/>
  <c r="B2380"/>
  <c r="A2382" l="1"/>
  <c r="B2381"/>
  <c r="A2383" l="1"/>
  <c r="B2382"/>
  <c r="A2384" l="1"/>
  <c r="B2383"/>
  <c r="A2385" l="1"/>
  <c r="B2384"/>
  <c r="A2386" l="1"/>
  <c r="B2385"/>
  <c r="A2387" l="1"/>
  <c r="B2386"/>
  <c r="A2388" l="1"/>
  <c r="B2387"/>
  <c r="A2389" l="1"/>
  <c r="B2388"/>
  <c r="A2390" l="1"/>
  <c r="B2389"/>
  <c r="A2391" l="1"/>
  <c r="B2390"/>
  <c r="A2392" l="1"/>
  <c r="B2391"/>
  <c r="A2393" l="1"/>
  <c r="B2392"/>
  <c r="A2394" l="1"/>
  <c r="B2393"/>
  <c r="A2395" l="1"/>
  <c r="B2394"/>
  <c r="A2396" l="1"/>
  <c r="B2395"/>
  <c r="A2397" l="1"/>
  <c r="B2396"/>
  <c r="A2398" l="1"/>
  <c r="B2397"/>
  <c r="A2399" l="1"/>
  <c r="B2398"/>
  <c r="A2400" l="1"/>
  <c r="B2399"/>
  <c r="A2401" l="1"/>
  <c r="B2400"/>
  <c r="A2402" l="1"/>
  <c r="B2401"/>
  <c r="A2403" l="1"/>
  <c r="B2402"/>
  <c r="A2404" l="1"/>
  <c r="B2403"/>
  <c r="A2405" l="1"/>
  <c r="B2404"/>
  <c r="A2406" l="1"/>
  <c r="B2405"/>
  <c r="A2407" l="1"/>
  <c r="B2406"/>
  <c r="A2408" l="1"/>
  <c r="B2407"/>
  <c r="A2409" l="1"/>
  <c r="B2408"/>
  <c r="A2410" l="1"/>
  <c r="B2409"/>
  <c r="A2411" l="1"/>
  <c r="B2410"/>
  <c r="A2412" l="1"/>
  <c r="B2411"/>
  <c r="A2413" l="1"/>
  <c r="B2412"/>
  <c r="A2414" l="1"/>
  <c r="B2413"/>
  <c r="A2415" l="1"/>
  <c r="B2414"/>
  <c r="A2416" l="1"/>
  <c r="B2415"/>
  <c r="A2417" l="1"/>
  <c r="B2416"/>
  <c r="A2418" l="1"/>
  <c r="B2417"/>
  <c r="A2419" l="1"/>
  <c r="B2418"/>
  <c r="A2420" l="1"/>
  <c r="B2419"/>
  <c r="A2421" l="1"/>
  <c r="B2420"/>
  <c r="A2422" l="1"/>
  <c r="B2421"/>
  <c r="A2423" l="1"/>
  <c r="B2422"/>
  <c r="A2424" l="1"/>
  <c r="B2423"/>
  <c r="A2425" l="1"/>
  <c r="B2424"/>
  <c r="A2426" l="1"/>
  <c r="B2425"/>
  <c r="A2427" l="1"/>
  <c r="B2426"/>
  <c r="A2428" l="1"/>
  <c r="B2427"/>
  <c r="A2429" l="1"/>
  <c r="B2428"/>
  <c r="A2430" l="1"/>
  <c r="B2429"/>
  <c r="A2431" l="1"/>
  <c r="B2430"/>
  <c r="A2432" l="1"/>
  <c r="B2431"/>
  <c r="A2433" l="1"/>
  <c r="B2432"/>
  <c r="A2434" l="1"/>
  <c r="B2433"/>
  <c r="A2435" l="1"/>
  <c r="B2434"/>
  <c r="A2436" l="1"/>
  <c r="B2435"/>
  <c r="A2437" l="1"/>
  <c r="B2436"/>
  <c r="A2438" l="1"/>
  <c r="B2437"/>
  <c r="A2439" l="1"/>
  <c r="B2438"/>
  <c r="A2440" l="1"/>
  <c r="B2439"/>
  <c r="A2441" l="1"/>
  <c r="B2440"/>
  <c r="A2442" l="1"/>
  <c r="B2441"/>
  <c r="A2443" l="1"/>
  <c r="B2442"/>
  <c r="A2444" l="1"/>
  <c r="B2443"/>
  <c r="A2445" l="1"/>
  <c r="B2444"/>
  <c r="A2446" l="1"/>
  <c r="B2445"/>
  <c r="A2447" l="1"/>
  <c r="B2446"/>
  <c r="A2448" l="1"/>
  <c r="B2447"/>
  <c r="A2449" l="1"/>
  <c r="B2448"/>
  <c r="A2450" l="1"/>
  <c r="B2449"/>
  <c r="A2451" l="1"/>
  <c r="B2450"/>
  <c r="A2452" l="1"/>
  <c r="B2451"/>
  <c r="A2453" l="1"/>
  <c r="B2452"/>
  <c r="A2454" l="1"/>
  <c r="B2453"/>
  <c r="A2455" l="1"/>
  <c r="B2454"/>
  <c r="A2456" l="1"/>
  <c r="B2455"/>
  <c r="A2457" l="1"/>
  <c r="B2456"/>
  <c r="A2458" l="1"/>
  <c r="B2457"/>
  <c r="A2459" l="1"/>
  <c r="B2458"/>
  <c r="A2460" l="1"/>
  <c r="B2459"/>
  <c r="A2461" l="1"/>
  <c r="B2460"/>
  <c r="A2462" l="1"/>
  <c r="B2461"/>
  <c r="A2463" l="1"/>
  <c r="B2462"/>
  <c r="A2464" l="1"/>
  <c r="B2463"/>
  <c r="A2465" l="1"/>
  <c r="B2464"/>
  <c r="A2466" l="1"/>
  <c r="B2465"/>
  <c r="A2467" l="1"/>
  <c r="B2466"/>
  <c r="A2468" l="1"/>
  <c r="B2467"/>
  <c r="A2469" l="1"/>
  <c r="B2468"/>
  <c r="A2470" l="1"/>
  <c r="B2469"/>
  <c r="A2471" l="1"/>
  <c r="B2470"/>
  <c r="A2472" l="1"/>
  <c r="B2471"/>
  <c r="A2473" l="1"/>
  <c r="B2472"/>
  <c r="A2474" l="1"/>
  <c r="B2473"/>
  <c r="A2475" l="1"/>
  <c r="B2474"/>
  <c r="A2476" l="1"/>
  <c r="B2475"/>
  <c r="A2477" l="1"/>
  <c r="B2476"/>
  <c r="A2478" l="1"/>
  <c r="B2477"/>
  <c r="A2479" l="1"/>
  <c r="B2478"/>
  <c r="A2480" l="1"/>
  <c r="B2479"/>
  <c r="A2481" l="1"/>
  <c r="B2480"/>
  <c r="A2482" l="1"/>
  <c r="B2481"/>
  <c r="A2483" l="1"/>
  <c r="B2482"/>
  <c r="A2484" l="1"/>
  <c r="B2483"/>
  <c r="A2485" l="1"/>
  <c r="B2484"/>
  <c r="A2486" l="1"/>
  <c r="B2485"/>
  <c r="A2487" l="1"/>
  <c r="B2486"/>
  <c r="A2488" l="1"/>
  <c r="B2487"/>
  <c r="A2489" l="1"/>
  <c r="B2488"/>
  <c r="A2490" l="1"/>
  <c r="B2489"/>
  <c r="A2491" l="1"/>
  <c r="B2490"/>
  <c r="A2492" l="1"/>
  <c r="B2491"/>
  <c r="A2493" l="1"/>
  <c r="B2492"/>
  <c r="A2494" l="1"/>
  <c r="B2493"/>
  <c r="A2495" l="1"/>
  <c r="B2494"/>
  <c r="A2496" l="1"/>
  <c r="B2495"/>
  <c r="A2497" l="1"/>
  <c r="B2496"/>
  <c r="A2498" l="1"/>
  <c r="B2497"/>
  <c r="A2499" l="1"/>
  <c r="B2498"/>
  <c r="A2500" l="1"/>
  <c r="B2499"/>
  <c r="A2501" l="1"/>
  <c r="B2500"/>
  <c r="A2502" l="1"/>
  <c r="B2501"/>
  <c r="A2503" l="1"/>
  <c r="B2502"/>
  <c r="A2504" l="1"/>
  <c r="B2503"/>
  <c r="A2505" l="1"/>
  <c r="B2504"/>
  <c r="A2506" l="1"/>
  <c r="B2505"/>
  <c r="A2507" l="1"/>
  <c r="B2506"/>
  <c r="A2508" l="1"/>
  <c r="B2507"/>
  <c r="A2509" l="1"/>
  <c r="B2508"/>
  <c r="A2510" l="1"/>
  <c r="B2509"/>
  <c r="A2511" l="1"/>
  <c r="B2510"/>
  <c r="A2512" l="1"/>
  <c r="B2511"/>
  <c r="A2513" l="1"/>
  <c r="B2512"/>
  <c r="A2514" l="1"/>
  <c r="B2513"/>
  <c r="A2515" l="1"/>
  <c r="B2514"/>
  <c r="A2516" l="1"/>
  <c r="B2515"/>
  <c r="A2517" l="1"/>
  <c r="B2516"/>
  <c r="A2518" l="1"/>
  <c r="B2517"/>
  <c r="A2519" l="1"/>
  <c r="B2518"/>
  <c r="A2520" l="1"/>
  <c r="B2519"/>
  <c r="A2521" l="1"/>
  <c r="B2520"/>
  <c r="A2522" l="1"/>
  <c r="B2521"/>
  <c r="A2523" l="1"/>
  <c r="B2522"/>
  <c r="A2524" l="1"/>
  <c r="B2523"/>
  <c r="A2525" l="1"/>
  <c r="B2524"/>
  <c r="A2526" l="1"/>
  <c r="B2525"/>
  <c r="A2527" l="1"/>
  <c r="B2526"/>
  <c r="A2528" l="1"/>
  <c r="B2527"/>
  <c r="A2529" l="1"/>
  <c r="B2528"/>
  <c r="A2530" l="1"/>
  <c r="B2529"/>
  <c r="A2531" l="1"/>
  <c r="B2530"/>
  <c r="A2532" l="1"/>
  <c r="B2531"/>
  <c r="A2533" l="1"/>
  <c r="B2532"/>
  <c r="A2534" l="1"/>
  <c r="B2533"/>
  <c r="A2535" l="1"/>
  <c r="B2534"/>
  <c r="A2536" l="1"/>
  <c r="B2535"/>
  <c r="A2537" l="1"/>
  <c r="B2536"/>
  <c r="A2538" l="1"/>
  <c r="B2537"/>
  <c r="A2539" l="1"/>
  <c r="B2538"/>
  <c r="A2540" l="1"/>
  <c r="B2539"/>
  <c r="A2541" l="1"/>
  <c r="B2540"/>
  <c r="A2542" l="1"/>
  <c r="B2541"/>
  <c r="A2543" l="1"/>
  <c r="B2542"/>
  <c r="A2544" l="1"/>
  <c r="B2543"/>
  <c r="A2545" l="1"/>
  <c r="B2544"/>
  <c r="A2546" l="1"/>
  <c r="B2545"/>
  <c r="A2547" l="1"/>
  <c r="B2546"/>
  <c r="A2548" l="1"/>
  <c r="B2547"/>
  <c r="A2549" l="1"/>
  <c r="B2548"/>
  <c r="A2550" l="1"/>
  <c r="B2549"/>
  <c r="A2551" l="1"/>
  <c r="B2550"/>
  <c r="A2552" l="1"/>
  <c r="B2551"/>
  <c r="A2553" l="1"/>
  <c r="B2552"/>
  <c r="A2554" l="1"/>
  <c r="B2553"/>
  <c r="A2555" l="1"/>
  <c r="B2554"/>
  <c r="A2556" l="1"/>
  <c r="B2555"/>
  <c r="A2557" l="1"/>
  <c r="B2556"/>
  <c r="A2558" l="1"/>
  <c r="B2557"/>
  <c r="A2559" l="1"/>
  <c r="B2558"/>
  <c r="A2560" l="1"/>
  <c r="B2559"/>
  <c r="A2561" l="1"/>
  <c r="B2560"/>
  <c r="A2562" l="1"/>
  <c r="B2561"/>
  <c r="A2563" l="1"/>
  <c r="B2562"/>
  <c r="A2564" l="1"/>
  <c r="B2563"/>
  <c r="A2565" l="1"/>
  <c r="B2564"/>
  <c r="A2566" l="1"/>
  <c r="B2565"/>
  <c r="A2567" l="1"/>
  <c r="B2566"/>
  <c r="A2568" l="1"/>
  <c r="B2567"/>
  <c r="A2569" l="1"/>
  <c r="B2568"/>
  <c r="A2570" l="1"/>
  <c r="B2569"/>
  <c r="A2571" l="1"/>
  <c r="B2570"/>
  <c r="A2572" l="1"/>
  <c r="B2571"/>
  <c r="A2573" l="1"/>
  <c r="B2572"/>
  <c r="A2574" l="1"/>
  <c r="B2573"/>
  <c r="A2575" l="1"/>
  <c r="B2574"/>
  <c r="A2576" l="1"/>
  <c r="B2575"/>
  <c r="A2577" l="1"/>
  <c r="B2576"/>
  <c r="A2578" l="1"/>
  <c r="B2577"/>
  <c r="A2579" l="1"/>
  <c r="B2578"/>
  <c r="A2580" l="1"/>
  <c r="B2579"/>
  <c r="A2581" l="1"/>
  <c r="B2580"/>
  <c r="A2582" l="1"/>
  <c r="B2581"/>
  <c r="A2583" l="1"/>
  <c r="B2582"/>
  <c r="A2584" l="1"/>
  <c r="B2583"/>
  <c r="A2585" l="1"/>
  <c r="B2584"/>
  <c r="A2586" l="1"/>
  <c r="B2585"/>
  <c r="A2587" l="1"/>
  <c r="B2586"/>
  <c r="A2588" l="1"/>
  <c r="B2587"/>
  <c r="A2589" l="1"/>
  <c r="B2588"/>
  <c r="A2590" l="1"/>
  <c r="B2589"/>
  <c r="A2591" l="1"/>
  <c r="B2590"/>
  <c r="A2592" l="1"/>
  <c r="B2591"/>
  <c r="A2593" l="1"/>
  <c r="B2592"/>
  <c r="A2594" l="1"/>
  <c r="B2593"/>
  <c r="A2595" l="1"/>
  <c r="B2594"/>
  <c r="A2596" l="1"/>
  <c r="B2595"/>
  <c r="A2597" l="1"/>
  <c r="B2596"/>
  <c r="A2598" l="1"/>
  <c r="B2597"/>
  <c r="A2599" l="1"/>
  <c r="B2598"/>
  <c r="A2600" l="1"/>
  <c r="B2599"/>
  <c r="A2601" l="1"/>
  <c r="B2600"/>
  <c r="A2602" l="1"/>
  <c r="B2601"/>
  <c r="A2603" l="1"/>
  <c r="B2602"/>
  <c r="A2604" l="1"/>
  <c r="B2603"/>
  <c r="A2605" l="1"/>
  <c r="B2604"/>
  <c r="A2606" l="1"/>
  <c r="B2605"/>
  <c r="A2607" l="1"/>
  <c r="B2606"/>
  <c r="A2608" l="1"/>
  <c r="B2607"/>
  <c r="A2609" l="1"/>
  <c r="B2608"/>
  <c r="A2610" l="1"/>
  <c r="B2609"/>
  <c r="A2611" l="1"/>
  <c r="B2610"/>
  <c r="A2612" l="1"/>
  <c r="B2611"/>
  <c r="A2613" l="1"/>
  <c r="B2612"/>
  <c r="A2614" l="1"/>
  <c r="B2613"/>
  <c r="A2615" l="1"/>
  <c r="B2614"/>
  <c r="A2616" l="1"/>
  <c r="B2615"/>
  <c r="A2617" l="1"/>
  <c r="B2616"/>
  <c r="A2618" l="1"/>
  <c r="B2617"/>
  <c r="A2619" l="1"/>
  <c r="B2618"/>
  <c r="A2620" l="1"/>
  <c r="B2619"/>
  <c r="A2621" l="1"/>
  <c r="B2620"/>
  <c r="A2622" l="1"/>
  <c r="B2621"/>
  <c r="A2623" l="1"/>
  <c r="B2622"/>
  <c r="A2624" l="1"/>
  <c r="B2623"/>
  <c r="A2625" l="1"/>
  <c r="B2624"/>
  <c r="A2626" l="1"/>
  <c r="B2625"/>
  <c r="A2627" l="1"/>
  <c r="B2626"/>
  <c r="A2628" l="1"/>
  <c r="B2627"/>
  <c r="A2629" l="1"/>
  <c r="B2628"/>
  <c r="A2630" l="1"/>
  <c r="B2629"/>
  <c r="A2631" l="1"/>
  <c r="B2630"/>
  <c r="A2632" l="1"/>
  <c r="B2631"/>
  <c r="A2633" l="1"/>
  <c r="B2632"/>
  <c r="A2634" l="1"/>
  <c r="B2633"/>
  <c r="A2635" l="1"/>
  <c r="B2634"/>
  <c r="A2636" l="1"/>
  <c r="B2635"/>
  <c r="A2637" l="1"/>
  <c r="B2636"/>
  <c r="A2638" l="1"/>
  <c r="B2637"/>
  <c r="A2639" l="1"/>
  <c r="B2638"/>
  <c r="A2640" l="1"/>
  <c r="B2639"/>
  <c r="A2641" l="1"/>
  <c r="B2640"/>
  <c r="A2642" l="1"/>
  <c r="B2641"/>
  <c r="A2643" l="1"/>
  <c r="B2642"/>
  <c r="A2644" l="1"/>
  <c r="B2643"/>
  <c r="A2645" l="1"/>
  <c r="B2644"/>
  <c r="A2646" l="1"/>
  <c r="B2645"/>
  <c r="A2647" l="1"/>
  <c r="B2646"/>
  <c r="A2648" l="1"/>
  <c r="B2647"/>
  <c r="A2649" l="1"/>
  <c r="B2648"/>
  <c r="A2650" l="1"/>
  <c r="B2649"/>
  <c r="A2651" l="1"/>
  <c r="B2650"/>
  <c r="A2652" l="1"/>
  <c r="B2651"/>
  <c r="A2653" l="1"/>
  <c r="B2652"/>
  <c r="A2654" l="1"/>
  <c r="B2653"/>
  <c r="A2655" l="1"/>
  <c r="B2654"/>
  <c r="A2656" l="1"/>
  <c r="B2655"/>
  <c r="A2657" l="1"/>
  <c r="B2656"/>
  <c r="A2658" l="1"/>
  <c r="B2657"/>
  <c r="A2659" l="1"/>
  <c r="B2658"/>
  <c r="A2660" l="1"/>
  <c r="B2659"/>
  <c r="A2661" l="1"/>
  <c r="B2660"/>
  <c r="A2662" l="1"/>
  <c r="B2661"/>
  <c r="A2663" l="1"/>
  <c r="B2662"/>
  <c r="A2664" l="1"/>
  <c r="B2663"/>
  <c r="A2665" l="1"/>
  <c r="B2664"/>
  <c r="A2666" l="1"/>
  <c r="B2665"/>
  <c r="A2667" l="1"/>
  <c r="B2666"/>
  <c r="A2668" l="1"/>
  <c r="B2667"/>
  <c r="A2669" l="1"/>
  <c r="B2668"/>
  <c r="A2670" l="1"/>
  <c r="B2669"/>
  <c r="A2671" l="1"/>
  <c r="B2670"/>
  <c r="A2672" l="1"/>
  <c r="B2671"/>
  <c r="A2673" l="1"/>
  <c r="B2672"/>
  <c r="A2674" l="1"/>
  <c r="B2673"/>
  <c r="A2675" l="1"/>
  <c r="B2674"/>
  <c r="A2676" l="1"/>
  <c r="B2675"/>
  <c r="A2677" l="1"/>
  <c r="B2676"/>
  <c r="A2678" l="1"/>
  <c r="B2677"/>
  <c r="A2679" l="1"/>
  <c r="B2678"/>
  <c r="A2680" l="1"/>
  <c r="B2679"/>
  <c r="A2681" l="1"/>
  <c r="B2680"/>
  <c r="A2682" l="1"/>
  <c r="B2681"/>
  <c r="A2683" l="1"/>
  <c r="B2682"/>
  <c r="A2684" l="1"/>
  <c r="B2683"/>
  <c r="A2685" l="1"/>
  <c r="B2684"/>
  <c r="A2686" l="1"/>
  <c r="B2685"/>
  <c r="A2687" l="1"/>
  <c r="B2686"/>
  <c r="A2688" l="1"/>
  <c r="B2687"/>
  <c r="A2689" l="1"/>
  <c r="B2688"/>
  <c r="A2690" l="1"/>
  <c r="B2689"/>
  <c r="A2691" l="1"/>
  <c r="B2690"/>
  <c r="A2692" l="1"/>
  <c r="B2691"/>
  <c r="A2693" l="1"/>
  <c r="B2692"/>
  <c r="A2694" l="1"/>
  <c r="B2693"/>
  <c r="A2695" l="1"/>
  <c r="B2694"/>
  <c r="A2696" l="1"/>
  <c r="B2695"/>
  <c r="A2697" l="1"/>
  <c r="B2696"/>
  <c r="A2698" l="1"/>
  <c r="B2697"/>
  <c r="A2699" l="1"/>
  <c r="B2698"/>
  <c r="A2700" l="1"/>
  <c r="B2699"/>
  <c r="A2701" l="1"/>
  <c r="B2700"/>
  <c r="A2702" l="1"/>
  <c r="B2701"/>
  <c r="A2703" l="1"/>
  <c r="B2702"/>
  <c r="A2704" l="1"/>
  <c r="B2703"/>
  <c r="A2705" l="1"/>
  <c r="B2704"/>
  <c r="A2706" l="1"/>
  <c r="B2705"/>
  <c r="A2707" l="1"/>
  <c r="B2706"/>
  <c r="A2708" l="1"/>
  <c r="B2707"/>
  <c r="A2709" l="1"/>
  <c r="B2708"/>
  <c r="A2710" l="1"/>
  <c r="B2709"/>
  <c r="A2711" l="1"/>
  <c r="B2710"/>
  <c r="A2712" l="1"/>
  <c r="B2711"/>
  <c r="A2713" l="1"/>
  <c r="B2712"/>
  <c r="A2714" l="1"/>
  <c r="B2713"/>
  <c r="A2715" l="1"/>
  <c r="B2714"/>
  <c r="A2716" l="1"/>
  <c r="B2715"/>
  <c r="A2717" l="1"/>
  <c r="B2716"/>
  <c r="A2718" l="1"/>
  <c r="B2717"/>
  <c r="A2719" l="1"/>
  <c r="B2718"/>
  <c r="A2720" l="1"/>
  <c r="B2719"/>
  <c r="A2721" l="1"/>
  <c r="B2720"/>
  <c r="A2722" l="1"/>
  <c r="B2721"/>
  <c r="A2723" l="1"/>
  <c r="B2722"/>
  <c r="A2724" l="1"/>
  <c r="B2723"/>
  <c r="A2725" l="1"/>
  <c r="B2724"/>
  <c r="A2726" l="1"/>
  <c r="B2725"/>
  <c r="A2727" l="1"/>
  <c r="B2726"/>
  <c r="A2728" l="1"/>
  <c r="B2727"/>
  <c r="A2729" l="1"/>
  <c r="B2728"/>
  <c r="A2730" l="1"/>
  <c r="B2729"/>
  <c r="A2731" l="1"/>
  <c r="B2730"/>
  <c r="A2732" l="1"/>
  <c r="B2731"/>
  <c r="A2733" l="1"/>
  <c r="B2732"/>
  <c r="A2734" l="1"/>
  <c r="B2733"/>
  <c r="A2735" l="1"/>
  <c r="B2734"/>
  <c r="A2736" l="1"/>
  <c r="B2735"/>
  <c r="A2737" l="1"/>
  <c r="B2736"/>
  <c r="A2738" l="1"/>
  <c r="B2737"/>
  <c r="A2739" l="1"/>
  <c r="B2738"/>
  <c r="A2740" l="1"/>
  <c r="B2739"/>
  <c r="A2741" l="1"/>
  <c r="B2740"/>
  <c r="A2742" l="1"/>
  <c r="B2741"/>
  <c r="A2743" l="1"/>
  <c r="B2742"/>
  <c r="A2744" l="1"/>
  <c r="B2743"/>
  <c r="A2745" l="1"/>
  <c r="B2744"/>
  <c r="A2746" l="1"/>
  <c r="B2745"/>
  <c r="A2747" l="1"/>
  <c r="B2746"/>
  <c r="A2748" l="1"/>
  <c r="B2747"/>
  <c r="A2749" l="1"/>
  <c r="B2748"/>
  <c r="A2750" l="1"/>
  <c r="B2749"/>
  <c r="A2751" l="1"/>
  <c r="B2750"/>
  <c r="A2752" l="1"/>
  <c r="B2751"/>
  <c r="A2753" l="1"/>
  <c r="B2752"/>
  <c r="A2754" l="1"/>
  <c r="B2753"/>
  <c r="A2755" l="1"/>
  <c r="B2754"/>
  <c r="A2756" l="1"/>
  <c r="B2755"/>
  <c r="A2757" l="1"/>
  <c r="B2756"/>
  <c r="A2758" l="1"/>
  <c r="B2757"/>
  <c r="A2759" l="1"/>
  <c r="B2758"/>
  <c r="A2760" l="1"/>
  <c r="B2759"/>
  <c r="A2761" l="1"/>
  <c r="B2760"/>
  <c r="A2762" l="1"/>
  <c r="B2761"/>
  <c r="A2763" l="1"/>
  <c r="B2762"/>
  <c r="A2764" l="1"/>
  <c r="B2763"/>
  <c r="A2765" l="1"/>
  <c r="B2764"/>
  <c r="A2766" l="1"/>
  <c r="B2765"/>
  <c r="A2767" l="1"/>
  <c r="B2766"/>
  <c r="A2768" l="1"/>
  <c r="B2767"/>
  <c r="A2769" l="1"/>
  <c r="B2768"/>
  <c r="A2770" l="1"/>
  <c r="B2769"/>
  <c r="A2771" l="1"/>
  <c r="B2770"/>
  <c r="A2772" l="1"/>
  <c r="B2771"/>
  <c r="A2773" l="1"/>
  <c r="B2772"/>
  <c r="A2774" l="1"/>
  <c r="B2773"/>
  <c r="A2775" l="1"/>
  <c r="B2774"/>
  <c r="A2776" l="1"/>
  <c r="B2775"/>
  <c r="A2777" l="1"/>
  <c r="B2776"/>
  <c r="A2778" l="1"/>
  <c r="B2777"/>
  <c r="A2779" l="1"/>
  <c r="B2778"/>
  <c r="A2780" l="1"/>
  <c r="B2779"/>
  <c r="A2781" l="1"/>
  <c r="B2780"/>
  <c r="A2782" l="1"/>
  <c r="B2781"/>
  <c r="A2783" l="1"/>
  <c r="B2782"/>
  <c r="A2784" l="1"/>
  <c r="B2783"/>
  <c r="A2785" l="1"/>
  <c r="B2784"/>
  <c r="A2786" l="1"/>
  <c r="B2785"/>
  <c r="A2787" l="1"/>
  <c r="B2786"/>
  <c r="A2788" l="1"/>
  <c r="B2787"/>
  <c r="A2789" l="1"/>
  <c r="B2788"/>
  <c r="A2790" l="1"/>
  <c r="B2789"/>
  <c r="A2791" l="1"/>
  <c r="B2790"/>
  <c r="A2792" l="1"/>
  <c r="B2791"/>
  <c r="A2793" l="1"/>
  <c r="B2792"/>
  <c r="A2794" l="1"/>
  <c r="B2793"/>
  <c r="A2795" l="1"/>
  <c r="B2794"/>
  <c r="A2796" l="1"/>
  <c r="B2795"/>
  <c r="A2797" l="1"/>
  <c r="B2796"/>
  <c r="A2798" l="1"/>
  <c r="B2797"/>
  <c r="A2799" l="1"/>
  <c r="B2798"/>
  <c r="A2800" l="1"/>
  <c r="B2799"/>
  <c r="A2801" l="1"/>
  <c r="B2800"/>
  <c r="A2802" l="1"/>
  <c r="B2801"/>
  <c r="A2803" l="1"/>
  <c r="B2802"/>
  <c r="A2804" l="1"/>
  <c r="B2803"/>
  <c r="A2805" l="1"/>
  <c r="B2804"/>
  <c r="A2806" l="1"/>
  <c r="B2805"/>
  <c r="A2807" l="1"/>
  <c r="B2806"/>
  <c r="A2808" l="1"/>
  <c r="B2807"/>
  <c r="A2809" l="1"/>
  <c r="B2808"/>
  <c r="A2810" l="1"/>
  <c r="B2809"/>
  <c r="A2811" l="1"/>
  <c r="B2810"/>
  <c r="A2812" l="1"/>
  <c r="B2811"/>
  <c r="A2813" l="1"/>
  <c r="B2812"/>
  <c r="A2814" l="1"/>
  <c r="B2813"/>
  <c r="A2815" l="1"/>
  <c r="B2814"/>
  <c r="A2816" l="1"/>
  <c r="B2815"/>
  <c r="A2817" l="1"/>
  <c r="B2816"/>
  <c r="A2818" l="1"/>
  <c r="B2817"/>
  <c r="A2819" l="1"/>
  <c r="B2818"/>
  <c r="A2820" l="1"/>
  <c r="B2819"/>
  <c r="A2821" l="1"/>
  <c r="B2820"/>
  <c r="A2822" l="1"/>
  <c r="B2821"/>
  <c r="A2823" l="1"/>
  <c r="B2822"/>
  <c r="A2824" l="1"/>
  <c r="B2823"/>
  <c r="A2825" l="1"/>
  <c r="B2824"/>
  <c r="A2826" l="1"/>
  <c r="B2825"/>
  <c r="A2827" l="1"/>
  <c r="B2826"/>
  <c r="A2828" l="1"/>
  <c r="B2827"/>
  <c r="A2829" l="1"/>
  <c r="B2828"/>
  <c r="A2830" l="1"/>
  <c r="B2829"/>
  <c r="A2831" l="1"/>
  <c r="B2830"/>
  <c r="A2832" l="1"/>
  <c r="B2831"/>
  <c r="A2833" l="1"/>
  <c r="B2832"/>
  <c r="A2834" l="1"/>
  <c r="B2833"/>
  <c r="A2835" l="1"/>
  <c r="B2834"/>
  <c r="A2836" l="1"/>
  <c r="B2835"/>
  <c r="A2837" l="1"/>
  <c r="B2836"/>
  <c r="A2838" l="1"/>
  <c r="B2837"/>
  <c r="A2839" l="1"/>
  <c r="B2838"/>
  <c r="A2840" l="1"/>
  <c r="B2839"/>
  <c r="A2841" l="1"/>
  <c r="B2840"/>
  <c r="A2842" l="1"/>
  <c r="B2841"/>
  <c r="A2843" l="1"/>
  <c r="B2842"/>
  <c r="A2844" l="1"/>
  <c r="B2843"/>
  <c r="A2845" l="1"/>
  <c r="B2844"/>
  <c r="A2846" l="1"/>
  <c r="B2845"/>
  <c r="A2847" l="1"/>
  <c r="B2846"/>
  <c r="A2848" l="1"/>
  <c r="B2847"/>
  <c r="A2849" l="1"/>
  <c r="B2848"/>
  <c r="A2850" l="1"/>
  <c r="B2849"/>
  <c r="A2851" l="1"/>
  <c r="B2850"/>
  <c r="A2852" l="1"/>
  <c r="B2851"/>
  <c r="A2853" l="1"/>
  <c r="B2852"/>
  <c r="A2854" l="1"/>
  <c r="B2853"/>
  <c r="A2855" l="1"/>
  <c r="B2854"/>
  <c r="A2856" l="1"/>
  <c r="B2855"/>
  <c r="A2857" l="1"/>
  <c r="B2856"/>
  <c r="A2858" l="1"/>
  <c r="B2857"/>
  <c r="A2859" l="1"/>
  <c r="B2858"/>
  <c r="A2860" l="1"/>
  <c r="B2859"/>
  <c r="A2861" l="1"/>
  <c r="B2860"/>
  <c r="A2862" l="1"/>
  <c r="B2861"/>
  <c r="A2863" l="1"/>
  <c r="B2862"/>
  <c r="A2864" l="1"/>
  <c r="B2863"/>
  <c r="A2865" l="1"/>
  <c r="B2864"/>
  <c r="A2866" l="1"/>
  <c r="B2865"/>
  <c r="A2867" l="1"/>
  <c r="B2866"/>
  <c r="A2868" l="1"/>
  <c r="B2867"/>
  <c r="A2869" l="1"/>
  <c r="B2868"/>
  <c r="A2870" l="1"/>
  <c r="B2869"/>
  <c r="A2871" l="1"/>
  <c r="B2870"/>
  <c r="A2872" l="1"/>
  <c r="B2871"/>
  <c r="A2873" l="1"/>
  <c r="B2872"/>
  <c r="A2874" l="1"/>
  <c r="B2873"/>
  <c r="A2875" l="1"/>
  <c r="B2874"/>
  <c r="A2876" l="1"/>
  <c r="B2875"/>
  <c r="A2877" l="1"/>
  <c r="B2876"/>
  <c r="A2878" l="1"/>
  <c r="B2877"/>
  <c r="A2879" l="1"/>
  <c r="B2878"/>
  <c r="A2880" l="1"/>
  <c r="B2879"/>
  <c r="A2881" l="1"/>
  <c r="B2880"/>
  <c r="A2882" l="1"/>
  <c r="B2881"/>
  <c r="A2883" l="1"/>
  <c r="B2882"/>
  <c r="A2884" l="1"/>
  <c r="B2883"/>
  <c r="A2885" l="1"/>
  <c r="B2884"/>
  <c r="A2886" l="1"/>
  <c r="B2885"/>
  <c r="A2887" l="1"/>
  <c r="B2886"/>
  <c r="A2888" l="1"/>
  <c r="B2887"/>
  <c r="A2889" l="1"/>
  <c r="B2888"/>
  <c r="A2890" l="1"/>
  <c r="B2889"/>
  <c r="A2891" l="1"/>
  <c r="B2890"/>
  <c r="A2892" l="1"/>
  <c r="B2891"/>
  <c r="A2893" l="1"/>
  <c r="B2892"/>
  <c r="A2894" l="1"/>
  <c r="B2893"/>
  <c r="A2895" l="1"/>
  <c r="B2894"/>
  <c r="A2896" l="1"/>
  <c r="B2895"/>
  <c r="A2897" l="1"/>
  <c r="B2896"/>
  <c r="A2898" l="1"/>
  <c r="B2897"/>
  <c r="A2899" l="1"/>
  <c r="B2898"/>
  <c r="A2900" l="1"/>
  <c r="B2899"/>
  <c r="A2901" l="1"/>
  <c r="B2900"/>
  <c r="A2902" l="1"/>
  <c r="B2901"/>
  <c r="A2903" l="1"/>
  <c r="B2902"/>
  <c r="A2904" l="1"/>
  <c r="B2903"/>
  <c r="A2905" l="1"/>
  <c r="B2904"/>
  <c r="A2906" l="1"/>
  <c r="B2905"/>
  <c r="A2907" l="1"/>
  <c r="B2906"/>
  <c r="A2908" l="1"/>
  <c r="B2907"/>
  <c r="A2909" l="1"/>
  <c r="B2908"/>
  <c r="A2910" l="1"/>
  <c r="B2909"/>
  <c r="A2911" l="1"/>
  <c r="B2910"/>
  <c r="A2912" l="1"/>
  <c r="B2911"/>
  <c r="A2913" l="1"/>
  <c r="B2912"/>
  <c r="A2914" l="1"/>
  <c r="B2913"/>
  <c r="A2915" l="1"/>
  <c r="B2914"/>
  <c r="A2916" l="1"/>
  <c r="B2915"/>
  <c r="A2917" l="1"/>
  <c r="B2916"/>
  <c r="A2918" l="1"/>
  <c r="B2917"/>
  <c r="A2919" l="1"/>
  <c r="B2918"/>
  <c r="A2920" l="1"/>
  <c r="B2919"/>
  <c r="A2921" l="1"/>
  <c r="B2920"/>
  <c r="A2922" l="1"/>
  <c r="B2921"/>
  <c r="A2923" l="1"/>
  <c r="B2922"/>
  <c r="A2924" l="1"/>
  <c r="B2923"/>
  <c r="A2925" l="1"/>
  <c r="B2924"/>
  <c r="A2926" l="1"/>
  <c r="B2925"/>
  <c r="A2927" l="1"/>
  <c r="B2926"/>
  <c r="A2928" l="1"/>
  <c r="B2927"/>
  <c r="A2929" l="1"/>
  <c r="B2928"/>
  <c r="A2930" l="1"/>
  <c r="B2929"/>
  <c r="A2931" l="1"/>
  <c r="B2930"/>
  <c r="A2932" l="1"/>
  <c r="B2931"/>
  <c r="A2933" l="1"/>
  <c r="B2932"/>
  <c r="A2934" l="1"/>
  <c r="B2933"/>
  <c r="A2935" l="1"/>
  <c r="B2934"/>
  <c r="A2936" l="1"/>
  <c r="B2935"/>
  <c r="A2937" l="1"/>
  <c r="B2936"/>
  <c r="A2938" l="1"/>
  <c r="B2937"/>
  <c r="A2939" l="1"/>
  <c r="B2938"/>
  <c r="A2940" l="1"/>
  <c r="B2939"/>
  <c r="A2941" l="1"/>
  <c r="B2940"/>
  <c r="A2942" l="1"/>
  <c r="B2941"/>
  <c r="A2943" l="1"/>
  <c r="B2942"/>
  <c r="A2944" l="1"/>
  <c r="B2943"/>
  <c r="A2945" l="1"/>
  <c r="B2944"/>
  <c r="A2946" l="1"/>
  <c r="B2945"/>
  <c r="A2947" l="1"/>
  <c r="B2946"/>
  <c r="A2948" l="1"/>
  <c r="B2947"/>
  <c r="A2949" l="1"/>
  <c r="B2948"/>
  <c r="A2950" l="1"/>
  <c r="B2949"/>
  <c r="A2951" l="1"/>
  <c r="B2950"/>
  <c r="A2952" l="1"/>
  <c r="B2951"/>
  <c r="A2953" l="1"/>
  <c r="B2952"/>
  <c r="A2954" l="1"/>
  <c r="B2953"/>
  <c r="A2955" l="1"/>
  <c r="B2954"/>
  <c r="A2956" l="1"/>
  <c r="B2955"/>
  <c r="A2957" l="1"/>
  <c r="B2956"/>
  <c r="A2958" l="1"/>
  <c r="B2957"/>
  <c r="A2959" l="1"/>
  <c r="B2958"/>
  <c r="A2960" l="1"/>
  <c r="B2959"/>
  <c r="A2961" l="1"/>
  <c r="B2960"/>
  <c r="A2962" l="1"/>
  <c r="B2961"/>
  <c r="A2963" l="1"/>
  <c r="B2962"/>
  <c r="A2964" l="1"/>
  <c r="B2963"/>
  <c r="A2965" l="1"/>
  <c r="B2964"/>
  <c r="A2966" l="1"/>
  <c r="B2965"/>
  <c r="A2967" l="1"/>
  <c r="B2966"/>
  <c r="A2968" l="1"/>
  <c r="B2967"/>
  <c r="A2969" l="1"/>
  <c r="B2968"/>
  <c r="A2970" l="1"/>
  <c r="B2969"/>
  <c r="A2971" l="1"/>
  <c r="B2970"/>
  <c r="A2972" l="1"/>
  <c r="B2971"/>
  <c r="A2973" l="1"/>
  <c r="B2972"/>
  <c r="A2974" l="1"/>
  <c r="B2973"/>
  <c r="A2975" l="1"/>
  <c r="B2974"/>
  <c r="A2976" l="1"/>
  <c r="B2975"/>
  <c r="A2977" l="1"/>
  <c r="B2976"/>
  <c r="A2978" l="1"/>
  <c r="B2977"/>
  <c r="A2979" l="1"/>
  <c r="B2978"/>
  <c r="A2980" l="1"/>
  <c r="B2979"/>
  <c r="A2981" l="1"/>
  <c r="B2980"/>
  <c r="A2982" l="1"/>
  <c r="B2981"/>
  <c r="A2983" l="1"/>
  <c r="B2982"/>
  <c r="A2984" l="1"/>
  <c r="B2983"/>
  <c r="A2985" l="1"/>
  <c r="B2984"/>
  <c r="A2986" l="1"/>
  <c r="B2985"/>
  <c r="A2987" l="1"/>
  <c r="B2986"/>
  <c r="A2988" l="1"/>
  <c r="B2987"/>
  <c r="A2989" l="1"/>
  <c r="B2988"/>
  <c r="A2990" l="1"/>
  <c r="B2989"/>
  <c r="A2991" l="1"/>
  <c r="B2990"/>
  <c r="A2992" l="1"/>
  <c r="B2991"/>
  <c r="A2993" l="1"/>
  <c r="B2992"/>
  <c r="A2994" l="1"/>
  <c r="B2993"/>
  <c r="A2995" l="1"/>
  <c r="B2994"/>
  <c r="A2996" l="1"/>
  <c r="B2995"/>
  <c r="A2997" l="1"/>
  <c r="B2996"/>
  <c r="A2998" l="1"/>
  <c r="B2997"/>
  <c r="A2999" l="1"/>
  <c r="B2998"/>
  <c r="A3000" l="1"/>
  <c r="B2999"/>
  <c r="A3001" l="1"/>
  <c r="B3000"/>
  <c r="A3002" l="1"/>
  <c r="B3001"/>
  <c r="A3003" l="1"/>
  <c r="B3002"/>
  <c r="A3004" l="1"/>
  <c r="B3003"/>
  <c r="A3005" l="1"/>
  <c r="B3004"/>
  <c r="A3006" l="1"/>
  <c r="B3005"/>
  <c r="A3007" l="1"/>
  <c r="B3006"/>
  <c r="A3008" l="1"/>
  <c r="B3007"/>
  <c r="A3009" l="1"/>
  <c r="B3008"/>
  <c r="A3010" l="1"/>
  <c r="B3009"/>
  <c r="A3011" l="1"/>
  <c r="B3010"/>
  <c r="A3012" l="1"/>
  <c r="B3011"/>
  <c r="A3013" l="1"/>
  <c r="B3012"/>
  <c r="A3014" l="1"/>
  <c r="B3013"/>
  <c r="A3015" l="1"/>
  <c r="B3014"/>
  <c r="A3016" l="1"/>
  <c r="B3015"/>
  <c r="A3017" l="1"/>
  <c r="B3016"/>
  <c r="A3018" l="1"/>
  <c r="B3017"/>
  <c r="A3019" l="1"/>
  <c r="B3018"/>
  <c r="A3020" l="1"/>
  <c r="B3019"/>
  <c r="A3021" l="1"/>
  <c r="B3020"/>
  <c r="A3022" l="1"/>
  <c r="B3021"/>
  <c r="A3023" l="1"/>
  <c r="B3022"/>
  <c r="A3024" l="1"/>
  <c r="B3023"/>
  <c r="A3025" l="1"/>
  <c r="B3024"/>
  <c r="A3026" l="1"/>
  <c r="B3025"/>
  <c r="A3027" l="1"/>
  <c r="B3026"/>
  <c r="A3028" l="1"/>
  <c r="B3027"/>
  <c r="A3029" l="1"/>
  <c r="B3028"/>
  <c r="A3030" l="1"/>
  <c r="B3029"/>
  <c r="A3031" l="1"/>
  <c r="B3030"/>
  <c r="A3032" l="1"/>
  <c r="B3031"/>
  <c r="A3033" l="1"/>
  <c r="B3032"/>
  <c r="A3034" l="1"/>
  <c r="B3033"/>
  <c r="A3035" l="1"/>
  <c r="B3034"/>
  <c r="A3036" l="1"/>
  <c r="B3035"/>
  <c r="A3037" l="1"/>
  <c r="B3036"/>
  <c r="A3038" l="1"/>
  <c r="B3037"/>
  <c r="A3039" l="1"/>
  <c r="B3038"/>
  <c r="A3040" l="1"/>
  <c r="B3039"/>
  <c r="A3041" l="1"/>
  <c r="B3040"/>
  <c r="A3042" l="1"/>
  <c r="B3041"/>
  <c r="A3043" l="1"/>
  <c r="B3042"/>
  <c r="E27" s="1"/>
  <c r="A3044" l="1"/>
  <c r="B3043"/>
  <c r="A3045" l="1"/>
  <c r="B3044"/>
  <c r="A3046" l="1"/>
  <c r="B3045"/>
  <c r="A3047" l="1"/>
  <c r="B3046"/>
  <c r="A3048" l="1"/>
  <c r="B3047"/>
  <c r="A3049" l="1"/>
  <c r="B3048"/>
  <c r="A3050" l="1"/>
  <c r="B3049"/>
  <c r="A3051" l="1"/>
  <c r="B3050"/>
  <c r="A3052" l="1"/>
  <c r="B3051"/>
  <c r="A3053" l="1"/>
  <c r="B3052"/>
  <c r="A3054" l="1"/>
  <c r="B3053"/>
  <c r="A3055" l="1"/>
  <c r="B3054"/>
  <c r="A3056" l="1"/>
  <c r="B3055"/>
  <c r="A3057" l="1"/>
  <c r="B3056"/>
  <c r="A3058" l="1"/>
  <c r="B3057"/>
  <c r="A3059" l="1"/>
  <c r="B3058"/>
  <c r="A3060" l="1"/>
  <c r="B3059"/>
  <c r="A3061" l="1"/>
  <c r="B3060"/>
  <c r="A3062" l="1"/>
  <c r="B3061"/>
  <c r="A3063" l="1"/>
  <c r="B3062"/>
  <c r="A3064" l="1"/>
  <c r="B3063"/>
  <c r="A3065" l="1"/>
  <c r="B3064"/>
  <c r="A3066" l="1"/>
  <c r="B3065"/>
  <c r="A3067" l="1"/>
  <c r="B3066"/>
  <c r="A3068" l="1"/>
  <c r="B3067"/>
  <c r="A3069" l="1"/>
  <c r="B3068"/>
  <c r="A3070" l="1"/>
  <c r="B3069"/>
  <c r="A3071" l="1"/>
  <c r="B3070"/>
  <c r="A3072" l="1"/>
  <c r="B3071"/>
  <c r="A3073" l="1"/>
  <c r="B3072"/>
  <c r="A3074" l="1"/>
  <c r="B3073"/>
  <c r="A3075" l="1"/>
  <c r="B3074"/>
  <c r="A3076" l="1"/>
  <c r="B3075"/>
  <c r="A3077" l="1"/>
  <c r="B3076"/>
  <c r="A3078" l="1"/>
  <c r="B3077"/>
  <c r="A3079" l="1"/>
  <c r="B3078"/>
  <c r="A3080" l="1"/>
  <c r="B3079"/>
  <c r="A3081" l="1"/>
  <c r="B3080"/>
  <c r="A3082" l="1"/>
  <c r="B3081"/>
  <c r="A3083" l="1"/>
  <c r="B3082"/>
  <c r="A3084" l="1"/>
  <c r="B3083"/>
  <c r="A3085" l="1"/>
  <c r="B3084"/>
  <c r="A3086" l="1"/>
  <c r="B3085"/>
  <c r="A3087" l="1"/>
  <c r="B3086"/>
  <c r="A3088" l="1"/>
  <c r="B3087"/>
  <c r="A3089" l="1"/>
  <c r="B3088"/>
  <c r="A3090" l="1"/>
  <c r="B3089"/>
  <c r="A3091" l="1"/>
  <c r="B3090"/>
  <c r="A3092" l="1"/>
  <c r="B3091"/>
  <c r="A3093" l="1"/>
  <c r="B3092"/>
  <c r="A3094" l="1"/>
  <c r="B3093"/>
  <c r="A3095" l="1"/>
  <c r="B3094"/>
  <c r="A3096" l="1"/>
  <c r="B3095"/>
  <c r="A3097" l="1"/>
  <c r="B3096"/>
  <c r="A3098" l="1"/>
  <c r="B3097"/>
  <c r="A3099" l="1"/>
  <c r="B3098"/>
  <c r="A3100" l="1"/>
  <c r="B3099"/>
  <c r="A3101" l="1"/>
  <c r="B3100"/>
  <c r="A3102" l="1"/>
  <c r="B3101"/>
  <c r="A3103" l="1"/>
  <c r="B3102"/>
  <c r="A3104" l="1"/>
  <c r="B3103"/>
  <c r="A3105" l="1"/>
  <c r="B3104"/>
  <c r="A3106" l="1"/>
  <c r="B3105"/>
  <c r="A3107" l="1"/>
  <c r="B3106"/>
  <c r="A3108" l="1"/>
  <c r="B3107"/>
  <c r="A3109" l="1"/>
  <c r="B3108"/>
  <c r="A3110" l="1"/>
  <c r="B3109"/>
  <c r="A3111" l="1"/>
  <c r="B3110"/>
  <c r="A3112" l="1"/>
  <c r="B3111"/>
  <c r="A3113" l="1"/>
  <c r="B3112"/>
  <c r="A3114" l="1"/>
  <c r="B3113"/>
  <c r="A3115" l="1"/>
  <c r="B3114"/>
  <c r="A3116" l="1"/>
  <c r="B3115"/>
  <c r="A3117" l="1"/>
  <c r="B3116"/>
  <c r="A3118" l="1"/>
  <c r="B3117"/>
  <c r="A3119" l="1"/>
  <c r="B3118"/>
  <c r="A3120" l="1"/>
  <c r="B3119"/>
  <c r="A3121" l="1"/>
  <c r="B3120"/>
  <c r="A3122" l="1"/>
  <c r="B3121"/>
  <c r="A3123" l="1"/>
  <c r="B3122"/>
  <c r="A3124" l="1"/>
  <c r="B3123"/>
  <c r="A3125" l="1"/>
  <c r="B3124"/>
  <c r="A3126" l="1"/>
  <c r="B3125"/>
  <c r="A3127" l="1"/>
  <c r="B3126"/>
  <c r="A3128" l="1"/>
  <c r="B3127"/>
  <c r="A3129" l="1"/>
  <c r="B3128"/>
  <c r="A3130" l="1"/>
  <c r="B3129"/>
  <c r="A3131" l="1"/>
  <c r="B3130"/>
  <c r="A3132" l="1"/>
  <c r="B3131"/>
  <c r="A3133" l="1"/>
  <c r="B3132"/>
  <c r="A3134" l="1"/>
  <c r="B3133"/>
  <c r="A3135" l="1"/>
  <c r="B3134"/>
  <c r="A3136" l="1"/>
  <c r="B3135"/>
  <c r="A3137" l="1"/>
  <c r="B3136"/>
  <c r="A3138" l="1"/>
  <c r="B3137"/>
  <c r="A3139" l="1"/>
  <c r="B3138"/>
  <c r="A3140" l="1"/>
  <c r="B3139"/>
  <c r="A3141" l="1"/>
  <c r="B3140"/>
  <c r="A3142" l="1"/>
  <c r="B3141"/>
  <c r="A3143" l="1"/>
  <c r="B3142"/>
  <c r="A3144" l="1"/>
  <c r="B3143"/>
  <c r="A3145" l="1"/>
  <c r="B3144"/>
  <c r="A3146" l="1"/>
  <c r="B3145"/>
  <c r="A3147" l="1"/>
  <c r="B3146"/>
  <c r="A3148" l="1"/>
  <c r="B3147"/>
  <c r="A3149" l="1"/>
  <c r="B3148"/>
  <c r="A3150" l="1"/>
  <c r="B3149"/>
  <c r="A3151" l="1"/>
  <c r="B3150"/>
  <c r="A3152" l="1"/>
  <c r="B3151"/>
  <c r="A3153" l="1"/>
  <c r="B3152"/>
  <c r="A3154" l="1"/>
  <c r="B3153"/>
  <c r="A3155" l="1"/>
  <c r="B3154"/>
  <c r="A3156" l="1"/>
  <c r="B3155"/>
  <c r="A3157" l="1"/>
  <c r="B3156"/>
  <c r="A3158" l="1"/>
  <c r="B3157"/>
  <c r="A3159" l="1"/>
  <c r="B3158"/>
  <c r="A3160" l="1"/>
  <c r="B3159"/>
  <c r="A3161" l="1"/>
  <c r="B3160"/>
  <c r="A3162" l="1"/>
  <c r="B3161"/>
  <c r="A3163" l="1"/>
  <c r="B3162"/>
  <c r="A3164" l="1"/>
  <c r="B3163"/>
  <c r="A3165" l="1"/>
  <c r="B3164"/>
  <c r="A3166" l="1"/>
  <c r="B3165"/>
  <c r="A3167" l="1"/>
  <c r="B3166"/>
  <c r="A3168" l="1"/>
  <c r="B3167"/>
  <c r="A3169" l="1"/>
  <c r="B3168"/>
  <c r="A3170" l="1"/>
  <c r="B3169"/>
  <c r="A3171" l="1"/>
  <c r="B3170"/>
  <c r="A3172" l="1"/>
  <c r="B3171"/>
  <c r="A3173" l="1"/>
  <c r="B3172"/>
  <c r="A3174" l="1"/>
  <c r="B3173"/>
  <c r="A3175" l="1"/>
  <c r="B3174"/>
  <c r="A3176" l="1"/>
  <c r="B3175"/>
  <c r="A3177" l="1"/>
  <c r="B3176"/>
  <c r="A3178" l="1"/>
  <c r="B3177"/>
  <c r="A3179" l="1"/>
  <c r="B3178"/>
  <c r="A3180" l="1"/>
  <c r="B3179"/>
  <c r="A3181" l="1"/>
  <c r="B3180"/>
  <c r="A3182" l="1"/>
  <c r="B3181"/>
  <c r="A3183" l="1"/>
  <c r="B3182"/>
  <c r="A3184" l="1"/>
  <c r="B3183"/>
  <c r="A3185" l="1"/>
  <c r="B3184"/>
  <c r="A3186" l="1"/>
  <c r="B3185"/>
  <c r="A3187" l="1"/>
  <c r="B3186"/>
  <c r="A3188" l="1"/>
  <c r="B3187"/>
  <c r="A3189" l="1"/>
  <c r="B3188"/>
  <c r="A3190" l="1"/>
  <c r="B3189"/>
  <c r="A3191" l="1"/>
  <c r="B3190"/>
  <c r="A3192" l="1"/>
  <c r="B3191"/>
  <c r="A3193" l="1"/>
  <c r="B3192"/>
  <c r="A3194" l="1"/>
  <c r="B3193"/>
  <c r="A3195" l="1"/>
  <c r="B3194"/>
  <c r="A3196" l="1"/>
  <c r="B3195"/>
  <c r="A3197" l="1"/>
  <c r="B3196"/>
  <c r="A3198" l="1"/>
  <c r="B3197"/>
  <c r="A3199" l="1"/>
  <c r="B3198"/>
  <c r="A3200" l="1"/>
  <c r="B3199"/>
  <c r="A3201" l="1"/>
  <c r="B3200"/>
  <c r="A3202" l="1"/>
  <c r="B3201"/>
  <c r="A3203" l="1"/>
  <c r="B3202"/>
  <c r="A3204" l="1"/>
  <c r="B3203"/>
  <c r="A3205" l="1"/>
  <c r="B3204"/>
  <c r="A3206" l="1"/>
  <c r="B3205"/>
  <c r="A3207" l="1"/>
  <c r="B3206"/>
  <c r="A3208" l="1"/>
  <c r="B3207"/>
  <c r="A3209" l="1"/>
  <c r="B3208"/>
  <c r="A3210" l="1"/>
  <c r="B3209"/>
  <c r="A3211" l="1"/>
  <c r="B3210"/>
  <c r="A3212" l="1"/>
  <c r="B3211"/>
  <c r="A3213" l="1"/>
  <c r="B3212"/>
  <c r="A3214" l="1"/>
  <c r="B3213"/>
  <c r="A3215" l="1"/>
  <c r="B3214"/>
  <c r="A3216" l="1"/>
  <c r="B3215"/>
  <c r="A3217" l="1"/>
  <c r="B3216"/>
  <c r="A3218" l="1"/>
  <c r="B3217"/>
  <c r="A3219" l="1"/>
  <c r="B3218"/>
  <c r="A3220" l="1"/>
  <c r="B3219"/>
  <c r="A3221" l="1"/>
  <c r="B3220"/>
  <c r="A3222" l="1"/>
  <c r="B3221"/>
  <c r="A3223" l="1"/>
  <c r="B3222"/>
  <c r="A3224" l="1"/>
  <c r="B3223"/>
  <c r="A3225" l="1"/>
  <c r="B3224"/>
  <c r="A3226" l="1"/>
  <c r="B3225"/>
  <c r="A3227" l="1"/>
  <c r="B3226"/>
  <c r="A3228" l="1"/>
  <c r="B3227"/>
  <c r="A3229" l="1"/>
  <c r="B3228"/>
  <c r="A3230" l="1"/>
  <c r="B3229"/>
  <c r="A3231" l="1"/>
  <c r="B3230"/>
  <c r="A3232" l="1"/>
  <c r="B3231"/>
  <c r="A3233" l="1"/>
  <c r="B3232"/>
  <c r="A3234" l="1"/>
  <c r="B3233"/>
  <c r="A3235" l="1"/>
  <c r="B3234"/>
  <c r="A3236" l="1"/>
  <c r="B3235"/>
  <c r="A3237" l="1"/>
  <c r="B3236"/>
  <c r="A3238" l="1"/>
  <c r="B3237"/>
  <c r="A3239" l="1"/>
  <c r="B3238"/>
  <c r="A3240" l="1"/>
  <c r="B3239"/>
  <c r="A3241" l="1"/>
  <c r="B3240"/>
  <c r="A3242" l="1"/>
  <c r="B3241"/>
  <c r="A3243" l="1"/>
  <c r="B3242"/>
  <c r="A3244" l="1"/>
  <c r="B3243"/>
  <c r="A3245" l="1"/>
  <c r="B3244"/>
  <c r="A3246" l="1"/>
  <c r="B3245"/>
  <c r="A3247" l="1"/>
  <c r="B3246"/>
  <c r="A3248" l="1"/>
  <c r="B3247"/>
  <c r="A3249" l="1"/>
  <c r="B3248"/>
  <c r="A3250" l="1"/>
  <c r="B3249"/>
  <c r="A3251" l="1"/>
  <c r="B3250"/>
  <c r="A3252" l="1"/>
  <c r="B3251"/>
  <c r="A3253" l="1"/>
  <c r="B3252"/>
  <c r="A3254" l="1"/>
  <c r="B3253"/>
  <c r="A3255" l="1"/>
  <c r="B3254"/>
  <c r="A3256" l="1"/>
  <c r="B3255"/>
  <c r="A3257" l="1"/>
  <c r="B3256"/>
  <c r="A3258" l="1"/>
  <c r="B3257"/>
  <c r="A3259" l="1"/>
  <c r="B3258"/>
  <c r="A3260" l="1"/>
  <c r="B3259"/>
  <c r="A3261" l="1"/>
  <c r="B3260"/>
  <c r="A3262" l="1"/>
  <c r="B3261"/>
  <c r="A3263" l="1"/>
  <c r="B3262"/>
  <c r="A3264" l="1"/>
  <c r="B3263"/>
  <c r="A3265" l="1"/>
  <c r="B3264"/>
  <c r="A3266" l="1"/>
  <c r="B3265"/>
  <c r="A3267" l="1"/>
  <c r="B3266"/>
  <c r="A3268" l="1"/>
  <c r="B3267"/>
  <c r="A3269" l="1"/>
  <c r="B3268"/>
  <c r="A3270" l="1"/>
  <c r="B3269"/>
  <c r="A3271" l="1"/>
  <c r="B3270"/>
  <c r="A3272" l="1"/>
  <c r="B3271"/>
  <c r="A3273" l="1"/>
  <c r="B3272"/>
  <c r="A3274" l="1"/>
  <c r="B3273"/>
  <c r="A3275" l="1"/>
  <c r="B3274"/>
  <c r="A3276" l="1"/>
  <c r="B3275"/>
  <c r="A3277" l="1"/>
  <c r="B3276"/>
  <c r="A3278" l="1"/>
  <c r="B3277"/>
  <c r="A3279" l="1"/>
  <c r="B3278"/>
  <c r="A3280" l="1"/>
  <c r="B3279"/>
  <c r="A3281" l="1"/>
  <c r="B3280"/>
  <c r="A3282" l="1"/>
  <c r="B3281"/>
  <c r="A3283" l="1"/>
  <c r="B3282"/>
  <c r="A3284" l="1"/>
  <c r="B3283"/>
  <c r="A3285" l="1"/>
  <c r="B3284"/>
  <c r="A3286" l="1"/>
  <c r="B3285"/>
  <c r="A3287" l="1"/>
  <c r="B3286"/>
  <c r="A3288" l="1"/>
  <c r="B3287"/>
  <c r="A3289" l="1"/>
  <c r="B3288"/>
  <c r="A3290" l="1"/>
  <c r="B3289"/>
  <c r="A3291" l="1"/>
  <c r="B3290"/>
  <c r="A3292" l="1"/>
  <c r="B3291"/>
  <c r="A3293" l="1"/>
  <c r="B3292"/>
  <c r="A3294" l="1"/>
  <c r="B3293"/>
  <c r="A3295" l="1"/>
  <c r="B3294"/>
  <c r="A3296" l="1"/>
  <c r="B3295"/>
  <c r="A3297" l="1"/>
  <c r="B3296"/>
  <c r="A3298" l="1"/>
  <c r="B3297"/>
  <c r="A3299" l="1"/>
  <c r="B3298"/>
  <c r="A3300" l="1"/>
  <c r="B3299"/>
  <c r="A3301" l="1"/>
  <c r="B3300"/>
  <c r="A3302" l="1"/>
  <c r="B3301"/>
  <c r="A3303" l="1"/>
  <c r="B3302"/>
  <c r="A3304" l="1"/>
  <c r="B3303"/>
  <c r="A3305" l="1"/>
  <c r="B3304"/>
  <c r="A3306" l="1"/>
  <c r="B3305"/>
  <c r="A3307" l="1"/>
  <c r="B3306"/>
  <c r="A3308" l="1"/>
  <c r="B3307"/>
  <c r="A3309" l="1"/>
  <c r="B3308"/>
  <c r="A3310" l="1"/>
  <c r="B3309"/>
  <c r="A3311" l="1"/>
  <c r="B3310"/>
  <c r="A3312" l="1"/>
  <c r="B3311"/>
  <c r="A3313" l="1"/>
  <c r="B3312"/>
  <c r="A3314" l="1"/>
  <c r="B3313"/>
  <c r="A3315" l="1"/>
  <c r="B3314"/>
  <c r="A3316" l="1"/>
  <c r="B3315"/>
  <c r="A3317" l="1"/>
  <c r="B3316"/>
  <c r="A3318" l="1"/>
  <c r="B3317"/>
  <c r="A3319" l="1"/>
  <c r="B3318"/>
  <c r="A3320" l="1"/>
  <c r="B3319"/>
  <c r="A3321" l="1"/>
  <c r="B3320"/>
  <c r="A3322" l="1"/>
  <c r="B3321"/>
  <c r="A3323" l="1"/>
  <c r="B3322"/>
  <c r="A3324" l="1"/>
  <c r="B3323"/>
  <c r="A3325" l="1"/>
  <c r="B3324"/>
  <c r="A3326" l="1"/>
  <c r="B3325"/>
  <c r="A3327" l="1"/>
  <c r="B3326"/>
  <c r="A3328" l="1"/>
  <c r="B3327"/>
  <c r="A3329" l="1"/>
  <c r="B3328"/>
  <c r="A3330" l="1"/>
  <c r="B3329"/>
  <c r="A3331" l="1"/>
  <c r="B3330"/>
  <c r="A3332" l="1"/>
  <c r="B3331"/>
  <c r="A3333" l="1"/>
  <c r="B3332"/>
  <c r="A3334" l="1"/>
  <c r="B3333"/>
  <c r="A3335" l="1"/>
  <c r="B3334"/>
  <c r="A3336" l="1"/>
  <c r="B3335"/>
  <c r="A3337" l="1"/>
  <c r="B3336"/>
  <c r="A3338" l="1"/>
  <c r="B3337"/>
  <c r="A3339" l="1"/>
  <c r="B3338"/>
  <c r="A3340" l="1"/>
  <c r="B3339"/>
  <c r="A3341" l="1"/>
  <c r="B3340"/>
  <c r="A3342" l="1"/>
  <c r="B3341"/>
  <c r="A3343" l="1"/>
  <c r="B3342"/>
  <c r="A3344" l="1"/>
  <c r="B3343"/>
  <c r="A3345" l="1"/>
  <c r="B3344"/>
  <c r="A3346" l="1"/>
  <c r="B3345"/>
  <c r="A3347" l="1"/>
  <c r="B3346"/>
  <c r="A3348" l="1"/>
  <c r="B3347"/>
  <c r="A3349" l="1"/>
  <c r="B3348"/>
  <c r="A3350" l="1"/>
  <c r="B3349"/>
  <c r="A3351" l="1"/>
  <c r="B3350"/>
  <c r="A3352" l="1"/>
  <c r="B3351"/>
  <c r="A3353" l="1"/>
  <c r="B3352"/>
  <c r="A3354" l="1"/>
  <c r="B3353"/>
  <c r="A3355" l="1"/>
  <c r="B3354"/>
  <c r="A3356" l="1"/>
  <c r="B3355"/>
  <c r="A3357" l="1"/>
  <c r="B3356"/>
  <c r="A3358" l="1"/>
  <c r="B3357"/>
  <c r="A3359" l="1"/>
  <c r="B3358"/>
  <c r="A3360" l="1"/>
  <c r="B3359"/>
  <c r="A3361" l="1"/>
  <c r="B3360"/>
  <c r="A3362" l="1"/>
  <c r="B3361"/>
  <c r="A3363" l="1"/>
  <c r="B3362"/>
  <c r="A3364" l="1"/>
  <c r="B3363"/>
  <c r="A3365" l="1"/>
  <c r="B3364"/>
  <c r="A3366" l="1"/>
  <c r="B3365"/>
  <c r="A3367" l="1"/>
  <c r="B3366"/>
  <c r="A3368" l="1"/>
  <c r="B3367"/>
  <c r="A3369" l="1"/>
  <c r="B3368"/>
  <c r="A3370" l="1"/>
  <c r="B3369"/>
  <c r="A3371" l="1"/>
  <c r="B3370"/>
  <c r="A3372" l="1"/>
  <c r="B3371"/>
  <c r="A3373" l="1"/>
  <c r="B3372"/>
  <c r="A3374" l="1"/>
  <c r="B3373"/>
  <c r="A3375" l="1"/>
  <c r="B3374"/>
  <c r="A3376" l="1"/>
  <c r="B3375"/>
  <c r="A3377" l="1"/>
  <c r="B3376"/>
  <c r="A3378" l="1"/>
  <c r="B3377"/>
  <c r="A3379" l="1"/>
  <c r="B3378"/>
  <c r="A3380" l="1"/>
  <c r="B3379"/>
  <c r="A3381" l="1"/>
  <c r="B3380"/>
  <c r="A3382" l="1"/>
  <c r="B3381"/>
  <c r="A3383" l="1"/>
  <c r="B3382"/>
  <c r="A3384" l="1"/>
  <c r="B3383"/>
  <c r="A3385" l="1"/>
  <c r="B3384"/>
  <c r="A3386" l="1"/>
  <c r="B3385"/>
  <c r="A3387" l="1"/>
  <c r="B3386"/>
  <c r="A3388" l="1"/>
  <c r="B3387"/>
  <c r="A3389" l="1"/>
  <c r="B3388"/>
  <c r="A3390" l="1"/>
  <c r="B3389"/>
  <c r="A3391" l="1"/>
  <c r="B3390"/>
  <c r="A3392" l="1"/>
  <c r="B3391"/>
  <c r="A3393" l="1"/>
  <c r="B3392"/>
  <c r="A3394" l="1"/>
  <c r="B3393"/>
  <c r="A3395" l="1"/>
  <c r="B3394"/>
  <c r="A3396" l="1"/>
  <c r="B3395"/>
  <c r="A3397" l="1"/>
  <c r="B3396"/>
  <c r="A3398" l="1"/>
  <c r="B3397"/>
  <c r="A3399" l="1"/>
  <c r="B3398"/>
  <c r="A3400" l="1"/>
  <c r="B3399"/>
  <c r="A3401" l="1"/>
  <c r="B3400"/>
  <c r="A3402" l="1"/>
  <c r="B3401"/>
  <c r="A3403" l="1"/>
  <c r="B3402"/>
  <c r="A3404" l="1"/>
  <c r="B3403"/>
  <c r="A3405" l="1"/>
  <c r="B3404"/>
  <c r="A3406" l="1"/>
  <c r="B3405"/>
  <c r="A3407" l="1"/>
  <c r="B3406"/>
  <c r="A3408" l="1"/>
  <c r="B3407"/>
  <c r="A3409" l="1"/>
  <c r="B3408"/>
  <c r="A3410" l="1"/>
  <c r="B3409"/>
  <c r="A3411" l="1"/>
  <c r="B3410"/>
  <c r="A3412" l="1"/>
  <c r="B3411"/>
  <c r="A3413" l="1"/>
  <c r="B3412"/>
  <c r="A3414" l="1"/>
  <c r="B3413"/>
  <c r="A3415" l="1"/>
  <c r="B3414"/>
  <c r="A3416" l="1"/>
  <c r="B3415"/>
  <c r="A3417" l="1"/>
  <c r="B3416"/>
  <c r="A3418" l="1"/>
  <c r="B3417"/>
  <c r="A3419" l="1"/>
  <c r="B3418"/>
  <c r="A3420" l="1"/>
  <c r="B3419"/>
  <c r="A3421" l="1"/>
  <c r="B3420"/>
  <c r="A3422" l="1"/>
  <c r="B3421"/>
  <c r="A3423" l="1"/>
  <c r="B3422"/>
  <c r="A3424" l="1"/>
  <c r="B3423"/>
  <c r="A3425" l="1"/>
  <c r="B3424"/>
  <c r="A3426" l="1"/>
  <c r="B3425"/>
  <c r="A3427" l="1"/>
  <c r="B3426"/>
  <c r="A3428" l="1"/>
  <c r="B3427"/>
  <c r="A3429" l="1"/>
  <c r="B3428"/>
  <c r="A3430" l="1"/>
  <c r="B3429"/>
  <c r="A3431" l="1"/>
  <c r="B3430"/>
  <c r="A3432" l="1"/>
  <c r="B3431"/>
  <c r="A3433" l="1"/>
  <c r="B3432"/>
  <c r="A3434" l="1"/>
  <c r="B3433"/>
  <c r="A3435" l="1"/>
  <c r="B3434"/>
  <c r="A3436" l="1"/>
  <c r="B3435"/>
  <c r="A3437" l="1"/>
  <c r="B3436"/>
  <c r="A3438" l="1"/>
  <c r="B3437"/>
  <c r="A3439" l="1"/>
  <c r="B3438"/>
  <c r="A3440" l="1"/>
  <c r="B3439"/>
  <c r="A3441" l="1"/>
  <c r="B3440"/>
  <c r="A3442" l="1"/>
  <c r="B3441"/>
  <c r="A3443" l="1"/>
  <c r="B3442"/>
  <c r="A3444" l="1"/>
  <c r="B3443"/>
  <c r="A3445" l="1"/>
  <c r="B3444"/>
  <c r="A3446" l="1"/>
  <c r="B3445"/>
  <c r="A3447" l="1"/>
  <c r="B3446"/>
  <c r="A3448" l="1"/>
  <c r="B3447"/>
  <c r="A3449" l="1"/>
  <c r="B3448"/>
  <c r="A3450" l="1"/>
  <c r="B3449"/>
  <c r="A3451" l="1"/>
  <c r="B3450"/>
  <c r="A3452" l="1"/>
  <c r="B3451"/>
  <c r="A3453" l="1"/>
  <c r="B3452"/>
  <c r="A3454" l="1"/>
  <c r="B3453"/>
  <c r="A3455" l="1"/>
  <c r="B3454"/>
  <c r="A3456" l="1"/>
  <c r="B3455"/>
  <c r="A3457" l="1"/>
  <c r="B3456"/>
  <c r="A3458" l="1"/>
  <c r="B3457"/>
  <c r="A3459" l="1"/>
  <c r="B3458"/>
  <c r="A3460" l="1"/>
  <c r="B3459"/>
  <c r="A3461" l="1"/>
  <c r="B3460"/>
  <c r="A3462" l="1"/>
  <c r="B3461"/>
  <c r="A3463" l="1"/>
  <c r="B3462"/>
  <c r="A3464" l="1"/>
  <c r="B3463"/>
  <c r="A3465" l="1"/>
  <c r="B3464"/>
  <c r="A3466" l="1"/>
  <c r="B3465"/>
  <c r="A3467" l="1"/>
  <c r="B3466"/>
  <c r="A3468" l="1"/>
  <c r="B3467"/>
  <c r="A3469" l="1"/>
  <c r="B3468"/>
  <c r="A3470" l="1"/>
  <c r="B3469"/>
  <c r="A3471" l="1"/>
  <c r="B3470"/>
  <c r="A3472" l="1"/>
  <c r="B3471"/>
  <c r="A3473" l="1"/>
  <c r="B3472"/>
  <c r="A3474" l="1"/>
  <c r="B3473"/>
  <c r="A3475" l="1"/>
  <c r="B3474"/>
  <c r="A3476" l="1"/>
  <c r="B3475"/>
  <c r="A3477" l="1"/>
  <c r="B3476"/>
  <c r="A3478" l="1"/>
  <c r="B3477"/>
  <c r="A3479" l="1"/>
  <c r="B3478"/>
  <c r="A3480" l="1"/>
  <c r="B3479"/>
  <c r="A3481" l="1"/>
  <c r="B3480"/>
  <c r="A3482" l="1"/>
  <c r="B3481"/>
  <c r="A3483" l="1"/>
  <c r="B3482"/>
  <c r="A3484" l="1"/>
  <c r="B3483"/>
  <c r="A3485" l="1"/>
  <c r="B3484"/>
  <c r="A3486" l="1"/>
  <c r="B3485"/>
  <c r="A3487" l="1"/>
  <c r="B3486"/>
  <c r="A3488" l="1"/>
  <c r="B3487"/>
  <c r="A3489" l="1"/>
  <c r="B3488"/>
  <c r="A3490" l="1"/>
  <c r="B3489"/>
  <c r="A3491" l="1"/>
  <c r="B3490"/>
  <c r="A3492" l="1"/>
  <c r="B3491"/>
  <c r="A3493" l="1"/>
  <c r="B3492"/>
  <c r="A3494" l="1"/>
  <c r="B3493"/>
  <c r="A3495" l="1"/>
  <c r="B3494"/>
  <c r="A3496" l="1"/>
  <c r="B3495"/>
  <c r="A3497" l="1"/>
  <c r="B3496"/>
  <c r="A3498" l="1"/>
  <c r="B3497"/>
  <c r="A3499" l="1"/>
  <c r="B3498"/>
  <c r="A3500" l="1"/>
  <c r="B3499"/>
  <c r="A3501" l="1"/>
  <c r="B3500"/>
  <c r="A3502" l="1"/>
  <c r="B3501"/>
  <c r="A3503" l="1"/>
  <c r="B3502"/>
  <c r="A3504" l="1"/>
  <c r="B3503"/>
  <c r="A3505" l="1"/>
  <c r="B3504"/>
  <c r="A3506" l="1"/>
  <c r="B3505"/>
  <c r="A3507" l="1"/>
  <c r="B3506"/>
  <c r="A3508" l="1"/>
  <c r="B3507"/>
  <c r="A3509" l="1"/>
  <c r="B3508"/>
  <c r="A3510" l="1"/>
  <c r="B3509"/>
  <c r="A3511" l="1"/>
  <c r="B3510"/>
  <c r="A3512" l="1"/>
  <c r="B3511"/>
  <c r="A3513" l="1"/>
  <c r="B3512"/>
  <c r="A3514" l="1"/>
  <c r="B3513"/>
  <c r="A3515" l="1"/>
  <c r="B3514"/>
  <c r="A3516" l="1"/>
  <c r="B3515"/>
  <c r="A3517" l="1"/>
  <c r="B3516"/>
  <c r="A3518" l="1"/>
  <c r="B3517"/>
  <c r="A3519" l="1"/>
  <c r="B3518"/>
  <c r="A3520" l="1"/>
  <c r="B3519"/>
  <c r="A3521" l="1"/>
  <c r="B3520"/>
  <c r="A3522" l="1"/>
  <c r="B3521"/>
  <c r="A3523" l="1"/>
  <c r="B3522"/>
  <c r="A3524" l="1"/>
  <c r="B3523"/>
  <c r="A3525" l="1"/>
  <c r="B3524"/>
  <c r="A3526" l="1"/>
  <c r="B3525"/>
  <c r="A3527" l="1"/>
  <c r="B3526"/>
  <c r="A3528" l="1"/>
  <c r="B3527"/>
  <c r="A3529" l="1"/>
  <c r="B3528"/>
  <c r="A3530" l="1"/>
  <c r="B3529"/>
  <c r="A3531" l="1"/>
  <c r="B3530"/>
  <c r="A3532" l="1"/>
  <c r="B3531"/>
  <c r="A3533" l="1"/>
  <c r="B3532"/>
  <c r="A3534" l="1"/>
  <c r="B3533"/>
  <c r="A3535" l="1"/>
  <c r="B3534"/>
  <c r="A3536" l="1"/>
  <c r="B3535"/>
  <c r="A3537" l="1"/>
  <c r="B3536"/>
  <c r="A3538" l="1"/>
  <c r="B3537"/>
  <c r="A3539" l="1"/>
  <c r="B3538"/>
  <c r="A3540" l="1"/>
  <c r="B3539"/>
  <c r="A3541" l="1"/>
  <c r="B3540"/>
  <c r="A3542" l="1"/>
  <c r="B3541"/>
  <c r="A3543" l="1"/>
  <c r="B3542"/>
  <c r="A3544" l="1"/>
  <c r="B3543"/>
  <c r="A3545" l="1"/>
  <c r="B3544"/>
  <c r="A3546" l="1"/>
  <c r="B3545"/>
  <c r="A3547" l="1"/>
  <c r="B3546"/>
  <c r="A3548" l="1"/>
  <c r="B3547"/>
  <c r="A3549" l="1"/>
  <c r="B3548"/>
  <c r="A3550" l="1"/>
  <c r="B3549"/>
  <c r="A3551" l="1"/>
  <c r="B3550"/>
  <c r="A3552" l="1"/>
  <c r="B3551"/>
  <c r="A3553" l="1"/>
  <c r="B3552"/>
  <c r="A3554" l="1"/>
  <c r="B3553"/>
  <c r="A3555" l="1"/>
  <c r="B3554"/>
  <c r="A3556" l="1"/>
  <c r="B3555"/>
  <c r="A3557" l="1"/>
  <c r="B3556"/>
  <c r="A3558" l="1"/>
  <c r="B3557"/>
  <c r="A3559" l="1"/>
  <c r="B3558"/>
  <c r="A3560" l="1"/>
  <c r="B3559"/>
  <c r="A3561" l="1"/>
  <c r="B3560"/>
  <c r="A3562" l="1"/>
  <c r="B3561"/>
  <c r="A3563" l="1"/>
  <c r="B3562"/>
  <c r="A3564" l="1"/>
  <c r="B3563"/>
  <c r="A3565" l="1"/>
  <c r="B3564"/>
  <c r="A3566" l="1"/>
  <c r="B3565"/>
  <c r="A3567" l="1"/>
  <c r="B3566"/>
  <c r="A3568" l="1"/>
  <c r="B3567"/>
  <c r="A3569" l="1"/>
  <c r="B3568"/>
  <c r="A3570" l="1"/>
  <c r="B3569"/>
  <c r="A3571" l="1"/>
  <c r="B3570"/>
  <c r="A3572" l="1"/>
  <c r="B3571"/>
  <c r="A3573" l="1"/>
  <c r="B3572"/>
  <c r="A3574" l="1"/>
  <c r="B3573"/>
  <c r="A3575" l="1"/>
  <c r="B3574"/>
  <c r="A3576" l="1"/>
  <c r="B3575"/>
  <c r="A3577" l="1"/>
  <c r="B3576"/>
  <c r="A3578" l="1"/>
  <c r="B3577"/>
  <c r="A3579" l="1"/>
  <c r="B3578"/>
  <c r="A3580" l="1"/>
  <c r="B3579"/>
  <c r="A3581" l="1"/>
  <c r="B3580"/>
  <c r="A3582" l="1"/>
  <c r="B3581"/>
  <c r="A3583" l="1"/>
  <c r="B3582"/>
  <c r="A3584" l="1"/>
  <c r="B3583"/>
  <c r="A3585" l="1"/>
  <c r="B3584"/>
  <c r="A3586" l="1"/>
  <c r="B3585"/>
  <c r="A3587" l="1"/>
  <c r="B3586"/>
  <c r="A3588" l="1"/>
  <c r="B3587"/>
  <c r="A3589" l="1"/>
  <c r="B3588"/>
  <c r="A3590" l="1"/>
  <c r="B3589"/>
  <c r="A3591" l="1"/>
  <c r="B3590"/>
  <c r="A3592" l="1"/>
  <c r="B3591"/>
  <c r="A3593" l="1"/>
  <c r="B3592"/>
  <c r="A3594" l="1"/>
  <c r="B3593"/>
  <c r="A3595" l="1"/>
  <c r="B3594"/>
  <c r="A3596" l="1"/>
  <c r="B3595"/>
  <c r="A3597" l="1"/>
  <c r="B3596"/>
  <c r="A3598" l="1"/>
  <c r="B3597"/>
  <c r="A3599" l="1"/>
  <c r="B3598"/>
  <c r="A3600" l="1"/>
  <c r="B3599"/>
  <c r="A3601" l="1"/>
  <c r="B3600"/>
  <c r="A3602" l="1"/>
  <c r="B3601"/>
  <c r="A3603" l="1"/>
  <c r="B3602"/>
  <c r="A3604" l="1"/>
  <c r="B3603"/>
  <c r="A3605" l="1"/>
  <c r="B3604"/>
  <c r="A3606" l="1"/>
  <c r="B3605"/>
  <c r="A3607" l="1"/>
  <c r="B3606"/>
  <c r="A3608" l="1"/>
  <c r="B3607"/>
  <c r="A3609" l="1"/>
  <c r="B3608"/>
  <c r="A3610" l="1"/>
  <c r="B3609"/>
  <c r="A3611" l="1"/>
  <c r="B3610"/>
  <c r="A3612" l="1"/>
  <c r="B3611"/>
  <c r="A3613" l="1"/>
  <c r="B3612"/>
  <c r="A3614" l="1"/>
  <c r="B3613"/>
  <c r="A3615" l="1"/>
  <c r="B3614"/>
  <c r="A3616" l="1"/>
  <c r="B3615"/>
  <c r="A3617" l="1"/>
  <c r="B3616"/>
  <c r="A3618" l="1"/>
  <c r="B3617"/>
  <c r="A3619" l="1"/>
  <c r="B3618"/>
  <c r="A3620" l="1"/>
  <c r="B3619"/>
  <c r="A3621" l="1"/>
  <c r="B3620"/>
  <c r="A3622" l="1"/>
  <c r="B3621"/>
  <c r="A3623" l="1"/>
  <c r="B3622"/>
  <c r="A3624" l="1"/>
  <c r="B3623"/>
  <c r="A3625" l="1"/>
  <c r="B3624"/>
  <c r="A3626" l="1"/>
  <c r="B3625"/>
  <c r="A3627" l="1"/>
  <c r="B3626"/>
  <c r="A3628" l="1"/>
  <c r="B3627"/>
  <c r="A3629" l="1"/>
  <c r="B3628"/>
  <c r="A3630" l="1"/>
  <c r="B3629"/>
  <c r="A3631" l="1"/>
  <c r="B3630"/>
  <c r="A3632" l="1"/>
  <c r="B3631"/>
  <c r="A3633" l="1"/>
  <c r="B3632"/>
  <c r="A3634" l="1"/>
  <c r="B3633"/>
  <c r="A3635" l="1"/>
  <c r="B3634"/>
  <c r="A3636" l="1"/>
  <c r="B3635"/>
  <c r="A3637" l="1"/>
  <c r="B3636"/>
  <c r="A3638" l="1"/>
  <c r="B3637"/>
  <c r="A3639" l="1"/>
  <c r="B3638"/>
  <c r="A3640" l="1"/>
  <c r="B3639"/>
  <c r="A3641" l="1"/>
  <c r="B3640"/>
  <c r="A3642" l="1"/>
  <c r="B3641"/>
  <c r="A3643" l="1"/>
  <c r="B3642"/>
  <c r="A3644" l="1"/>
  <c r="B3643"/>
  <c r="A3645" l="1"/>
  <c r="B3644"/>
  <c r="A3646" l="1"/>
  <c r="B3645"/>
  <c r="A3647" l="1"/>
  <c r="B3646"/>
  <c r="A3648" l="1"/>
  <c r="B3647"/>
  <c r="A3649" l="1"/>
  <c r="B3648"/>
  <c r="A3650" l="1"/>
  <c r="B3649"/>
  <c r="A3651" l="1"/>
  <c r="B3650"/>
  <c r="A3652" l="1"/>
  <c r="B3651"/>
  <c r="A3653" l="1"/>
  <c r="B3652"/>
  <c r="A3654" l="1"/>
  <c r="B3653"/>
  <c r="A3655" l="1"/>
  <c r="B3654"/>
  <c r="A3656" l="1"/>
  <c r="B3655"/>
  <c r="A3657" l="1"/>
  <c r="B3656"/>
  <c r="A3658" l="1"/>
  <c r="B3657"/>
  <c r="A3659" l="1"/>
  <c r="B3658"/>
  <c r="A3660" l="1"/>
  <c r="B3659"/>
  <c r="A3661" l="1"/>
  <c r="B3660"/>
  <c r="A3662" l="1"/>
  <c r="B3661"/>
  <c r="A3663" l="1"/>
  <c r="B3662"/>
  <c r="A3664" l="1"/>
  <c r="B3663"/>
  <c r="A3665" l="1"/>
  <c r="B3664"/>
  <c r="A3666" l="1"/>
  <c r="B3665"/>
  <c r="A3667" l="1"/>
  <c r="B3666"/>
  <c r="A3668" l="1"/>
  <c r="B3667"/>
  <c r="A3669" l="1"/>
  <c r="B3668"/>
  <c r="A3670" l="1"/>
  <c r="B3669"/>
  <c r="A3671" l="1"/>
  <c r="B3670"/>
  <c r="A3672" l="1"/>
  <c r="B3671"/>
  <c r="A3673" l="1"/>
  <c r="B3672"/>
  <c r="A3674" l="1"/>
  <c r="B3673"/>
  <c r="A3675" l="1"/>
  <c r="B3674"/>
  <c r="A3676" l="1"/>
  <c r="B3675"/>
  <c r="A3677" l="1"/>
  <c r="B3676"/>
  <c r="A3678" l="1"/>
  <c r="B3677"/>
  <c r="A3679" l="1"/>
  <c r="B3678"/>
  <c r="A3680" l="1"/>
  <c r="B3679"/>
  <c r="A3681" l="1"/>
  <c r="B3680"/>
  <c r="A3682" l="1"/>
  <c r="B3681"/>
  <c r="A3683" l="1"/>
  <c r="B3682"/>
  <c r="A3684" l="1"/>
  <c r="B3683"/>
  <c r="A3685" l="1"/>
  <c r="B3684"/>
  <c r="A3686" l="1"/>
  <c r="B3685"/>
  <c r="A3687" l="1"/>
  <c r="B3686"/>
  <c r="A3688" l="1"/>
  <c r="B3687"/>
  <c r="A3689" l="1"/>
  <c r="B3688"/>
  <c r="A3690" l="1"/>
  <c r="B3689"/>
  <c r="A3691" l="1"/>
  <c r="B3690"/>
  <c r="A3692" l="1"/>
  <c r="B3691"/>
  <c r="A3693" l="1"/>
  <c r="B3692"/>
  <c r="A3694" l="1"/>
  <c r="B3693"/>
  <c r="A3695" l="1"/>
  <c r="B3694"/>
  <c r="A3696" l="1"/>
  <c r="B3695"/>
  <c r="A3697" l="1"/>
  <c r="B3696"/>
  <c r="A3698" l="1"/>
  <c r="B3697"/>
  <c r="A3699" l="1"/>
  <c r="B3698"/>
  <c r="A3700" l="1"/>
  <c r="B3699"/>
  <c r="A3701" l="1"/>
  <c r="B3700"/>
  <c r="A3702" l="1"/>
  <c r="B3701"/>
  <c r="A3703" l="1"/>
  <c r="B3702"/>
  <c r="A3704" l="1"/>
  <c r="B3703"/>
  <c r="A3705" l="1"/>
  <c r="B3704"/>
  <c r="A3706" l="1"/>
  <c r="B3705"/>
  <c r="A3707" l="1"/>
  <c r="B3706"/>
  <c r="A3708" l="1"/>
  <c r="B3707"/>
  <c r="A3709" l="1"/>
  <c r="B3708"/>
  <c r="A3710" l="1"/>
  <c r="B3709"/>
  <c r="A3711" l="1"/>
  <c r="B3710"/>
  <c r="A3712" l="1"/>
  <c r="B3711"/>
  <c r="A3713" l="1"/>
  <c r="B3712"/>
  <c r="A3714" l="1"/>
  <c r="B3713"/>
  <c r="A3715" l="1"/>
  <c r="B3714"/>
  <c r="A3716" l="1"/>
  <c r="B3715"/>
  <c r="A3717" l="1"/>
  <c r="B3716"/>
  <c r="A3718" l="1"/>
  <c r="B3717"/>
  <c r="A3719" l="1"/>
  <c r="B3718"/>
  <c r="A3720" l="1"/>
  <c r="B3719"/>
  <c r="A3721" l="1"/>
  <c r="B3720"/>
  <c r="A3722" l="1"/>
  <c r="B3721"/>
  <c r="A3723" l="1"/>
  <c r="B3722"/>
  <c r="A3724" l="1"/>
  <c r="B3723"/>
  <c r="A3725" l="1"/>
  <c r="B3724"/>
  <c r="A3726" l="1"/>
  <c r="B3725"/>
  <c r="A3727" l="1"/>
  <c r="B3726"/>
  <c r="A3728" l="1"/>
  <c r="B3727"/>
  <c r="A3729" l="1"/>
  <c r="B3728"/>
  <c r="A3730" l="1"/>
  <c r="B3729"/>
  <c r="A3731" l="1"/>
  <c r="B3730"/>
  <c r="A3732" l="1"/>
  <c r="B3731"/>
  <c r="A3733" l="1"/>
  <c r="B3732"/>
  <c r="A3734" l="1"/>
  <c r="B3733"/>
  <c r="A3735" l="1"/>
  <c r="B3734"/>
  <c r="A3736" l="1"/>
  <c r="B3735"/>
  <c r="A3737" l="1"/>
  <c r="B3736"/>
  <c r="A3738" l="1"/>
  <c r="B3737"/>
  <c r="A3739" l="1"/>
  <c r="B3738"/>
  <c r="A3740" l="1"/>
  <c r="B3739"/>
  <c r="A3741" l="1"/>
  <c r="B3740"/>
  <c r="A3742" l="1"/>
  <c r="B3741"/>
  <c r="A3743" l="1"/>
  <c r="B3742"/>
  <c r="A3744" l="1"/>
  <c r="B3743"/>
  <c r="A3745" l="1"/>
  <c r="B3744"/>
  <c r="A3746" l="1"/>
  <c r="B3745"/>
  <c r="A3747" l="1"/>
  <c r="B3746"/>
  <c r="A3748" l="1"/>
  <c r="B3747"/>
  <c r="A3749" l="1"/>
  <c r="B3748"/>
  <c r="A3750" l="1"/>
  <c r="B3749"/>
  <c r="A3751" l="1"/>
  <c r="B3750"/>
  <c r="A3752" l="1"/>
  <c r="B3751"/>
  <c r="A3753" l="1"/>
  <c r="B3752"/>
  <c r="A3754" l="1"/>
  <c r="B3753"/>
  <c r="A3755" l="1"/>
  <c r="B3754"/>
  <c r="A3756" l="1"/>
  <c r="B3755"/>
  <c r="A3757" l="1"/>
  <c r="B3756"/>
  <c r="A3758" l="1"/>
  <c r="B3757"/>
  <c r="A3759" l="1"/>
  <c r="B3758"/>
  <c r="A3760" l="1"/>
  <c r="B3759"/>
  <c r="A3761" l="1"/>
  <c r="B3760"/>
  <c r="A3762" l="1"/>
  <c r="B3761"/>
  <c r="A3763" l="1"/>
  <c r="B3762"/>
  <c r="A3764" l="1"/>
  <c r="B3763"/>
  <c r="A3765" l="1"/>
  <c r="B3764"/>
  <c r="A3766" l="1"/>
  <c r="B3765"/>
  <c r="A3767" l="1"/>
  <c r="B3766"/>
  <c r="A3768" l="1"/>
  <c r="B3767"/>
  <c r="A3769" l="1"/>
  <c r="B3768"/>
  <c r="A3770" l="1"/>
  <c r="B3769"/>
  <c r="A3771" l="1"/>
  <c r="B3770"/>
  <c r="A3772" l="1"/>
  <c r="B3771"/>
  <c r="A3773" l="1"/>
  <c r="B3772"/>
  <c r="A3774" l="1"/>
  <c r="B3773"/>
  <c r="A3775" l="1"/>
  <c r="B3774"/>
  <c r="A3776" l="1"/>
  <c r="B3775"/>
  <c r="A3777" l="1"/>
  <c r="B3776"/>
  <c r="A3778" l="1"/>
  <c r="B3777"/>
  <c r="A3779" l="1"/>
  <c r="B3778"/>
  <c r="A3780" l="1"/>
  <c r="B3779"/>
  <c r="A3781" l="1"/>
  <c r="B3780"/>
  <c r="A3782" l="1"/>
  <c r="B3781"/>
  <c r="A3783" l="1"/>
  <c r="B3782"/>
  <c r="A3784" l="1"/>
  <c r="B3783"/>
  <c r="A3785" l="1"/>
  <c r="B3784"/>
  <c r="A3786" l="1"/>
  <c r="B3785"/>
  <c r="A3787" l="1"/>
  <c r="B3786"/>
  <c r="A3788" l="1"/>
  <c r="B3787"/>
  <c r="A3789" l="1"/>
  <c r="B3788"/>
  <c r="A3790" l="1"/>
  <c r="B3789"/>
  <c r="A3791" l="1"/>
  <c r="B3790"/>
  <c r="A3792" l="1"/>
  <c r="B3791"/>
  <c r="A3793" l="1"/>
  <c r="B3792"/>
  <c r="A3794" l="1"/>
  <c r="B3793"/>
  <c r="A3795" l="1"/>
  <c r="B3794"/>
  <c r="A3796" l="1"/>
  <c r="B3795"/>
  <c r="A3797" l="1"/>
  <c r="B3796"/>
  <c r="A3798" l="1"/>
  <c r="B3797"/>
  <c r="A3799" l="1"/>
  <c r="B3798"/>
  <c r="A3800" l="1"/>
  <c r="B3799"/>
  <c r="A3801" l="1"/>
  <c r="B3800"/>
  <c r="A3802" l="1"/>
  <c r="B3801"/>
  <c r="A3803" l="1"/>
  <c r="B3802"/>
  <c r="A3804" l="1"/>
  <c r="B3803"/>
  <c r="A3805" l="1"/>
  <c r="B3804"/>
  <c r="A3806" l="1"/>
  <c r="B3805"/>
  <c r="A3807" l="1"/>
  <c r="B3806"/>
  <c r="A3808" l="1"/>
  <c r="B3807"/>
  <c r="A3809" l="1"/>
  <c r="B3808"/>
  <c r="A3810" l="1"/>
  <c r="B3809"/>
  <c r="A3811" l="1"/>
  <c r="B3810"/>
  <c r="A3812" l="1"/>
  <c r="B3811"/>
  <c r="A3813" l="1"/>
  <c r="B3812"/>
  <c r="A3814" l="1"/>
  <c r="B3813"/>
  <c r="A3815" l="1"/>
  <c r="B3814"/>
  <c r="A3816" l="1"/>
  <c r="B3815"/>
  <c r="A3817" l="1"/>
  <c r="B3816"/>
  <c r="A3818" l="1"/>
  <c r="B3817"/>
  <c r="A3819" l="1"/>
  <c r="B3818"/>
  <c r="A3820" l="1"/>
  <c r="B3819"/>
  <c r="A3821" l="1"/>
  <c r="B3820"/>
  <c r="A3822" l="1"/>
  <c r="B3821"/>
  <c r="A3823" l="1"/>
  <c r="B3822"/>
  <c r="A3824" l="1"/>
  <c r="B3823"/>
  <c r="A3825" l="1"/>
  <c r="B3824"/>
  <c r="A3826" l="1"/>
  <c r="B3825"/>
  <c r="A3827" l="1"/>
  <c r="B3826"/>
  <c r="A3828" l="1"/>
  <c r="B3827"/>
  <c r="A3829" l="1"/>
  <c r="B3828"/>
  <c r="A3830" l="1"/>
  <c r="B3829"/>
  <c r="A3831" l="1"/>
  <c r="B3830"/>
  <c r="A3832" l="1"/>
  <c r="B3831"/>
  <c r="A3833" l="1"/>
  <c r="B3832"/>
  <c r="A3834" l="1"/>
  <c r="B3833"/>
  <c r="A3835" l="1"/>
  <c r="B3834"/>
  <c r="A3836" l="1"/>
  <c r="B3835"/>
  <c r="A3837" l="1"/>
  <c r="B3836"/>
  <c r="A3838" l="1"/>
  <c r="B3837"/>
  <c r="A3839" l="1"/>
  <c r="B3838"/>
  <c r="A3840" l="1"/>
  <c r="B3839"/>
  <c r="A3841" l="1"/>
  <c r="B3840"/>
  <c r="A3842" l="1"/>
  <c r="B3841"/>
  <c r="A3843" l="1"/>
  <c r="B3842"/>
  <c r="A3844" l="1"/>
  <c r="B3843"/>
  <c r="A3845" l="1"/>
  <c r="B3844"/>
  <c r="A3846" l="1"/>
  <c r="B3845"/>
  <c r="A3847" l="1"/>
  <c r="B3846"/>
  <c r="A3848" l="1"/>
  <c r="B3847"/>
  <c r="A3849" l="1"/>
  <c r="B3848"/>
  <c r="A3850" l="1"/>
  <c r="B3849"/>
  <c r="A3851" l="1"/>
  <c r="B3850"/>
  <c r="A3852" l="1"/>
  <c r="B3851"/>
  <c r="A3853" l="1"/>
  <c r="B3852"/>
  <c r="A3854" l="1"/>
  <c r="B3853"/>
  <c r="A3855" l="1"/>
  <c r="B3854"/>
  <c r="A3856" l="1"/>
  <c r="B3855"/>
  <c r="A3857" l="1"/>
  <c r="B3856"/>
  <c r="A3858" l="1"/>
  <c r="B3857"/>
  <c r="A3859" l="1"/>
  <c r="B3858"/>
  <c r="A3860" l="1"/>
  <c r="B3859"/>
  <c r="A3861" l="1"/>
  <c r="B3860"/>
  <c r="A3862" l="1"/>
  <c r="B3861"/>
  <c r="A3863" l="1"/>
  <c r="B3862"/>
  <c r="A3864" l="1"/>
  <c r="B3863"/>
  <c r="A3865" l="1"/>
  <c r="B3864"/>
  <c r="A3866" l="1"/>
  <c r="B3865"/>
  <c r="A3867" l="1"/>
  <c r="B3866"/>
  <c r="A3868" l="1"/>
  <c r="B3867"/>
  <c r="A3869" l="1"/>
  <c r="B3868"/>
  <c r="A3870" l="1"/>
  <c r="B3869"/>
  <c r="A3871" l="1"/>
  <c r="B3870"/>
  <c r="A3872" l="1"/>
  <c r="B3871"/>
  <c r="A3873" l="1"/>
  <c r="B3872"/>
  <c r="A3874" l="1"/>
  <c r="B3873"/>
  <c r="A3875" l="1"/>
  <c r="B3874"/>
  <c r="A3876" l="1"/>
  <c r="B3875"/>
  <c r="A3877" l="1"/>
  <c r="B3876"/>
  <c r="A3878" l="1"/>
  <c r="B3877"/>
  <c r="A3879" l="1"/>
  <c r="B3878"/>
  <c r="A3880" l="1"/>
  <c r="B3879"/>
  <c r="A3881" l="1"/>
  <c r="B3880"/>
  <c r="A3882" l="1"/>
  <c r="B3881"/>
  <c r="A3883" l="1"/>
  <c r="B3882"/>
  <c r="A3884" l="1"/>
  <c r="B3883"/>
  <c r="A3885" l="1"/>
  <c r="B3884"/>
  <c r="A3886" l="1"/>
  <c r="B3885"/>
  <c r="A3887" l="1"/>
  <c r="B3886"/>
  <c r="A3888" l="1"/>
  <c r="B3887"/>
  <c r="A3889" l="1"/>
  <c r="B3888"/>
  <c r="A3890" l="1"/>
  <c r="B3889"/>
  <c r="A3891" l="1"/>
  <c r="B3890"/>
  <c r="A3892" l="1"/>
  <c r="B3891"/>
  <c r="A3893" l="1"/>
  <c r="B3892"/>
  <c r="A3894" l="1"/>
  <c r="B3893"/>
  <c r="A3895" l="1"/>
  <c r="B3894"/>
  <c r="A3896" l="1"/>
  <c r="B3895"/>
  <c r="A3897" l="1"/>
  <c r="B3896"/>
  <c r="A3898" l="1"/>
  <c r="B3897"/>
  <c r="A3899" l="1"/>
  <c r="B3898"/>
  <c r="A3900" l="1"/>
  <c r="B3899"/>
  <c r="A3901" l="1"/>
  <c r="B3900"/>
  <c r="A3902" l="1"/>
  <c r="B3901"/>
  <c r="A3903" l="1"/>
  <c r="B3902"/>
  <c r="A3904" l="1"/>
  <c r="B3903"/>
  <c r="A3905" l="1"/>
  <c r="B3904"/>
  <c r="A3906" l="1"/>
  <c r="B3905"/>
  <c r="A3907" l="1"/>
  <c r="B3906"/>
  <c r="A3908" l="1"/>
  <c r="B3907"/>
  <c r="A3909" l="1"/>
  <c r="B3908"/>
  <c r="A3910" l="1"/>
  <c r="B3909"/>
  <c r="A3911" l="1"/>
  <c r="B3910"/>
  <c r="A3912" l="1"/>
  <c r="B3911"/>
  <c r="A3913" l="1"/>
  <c r="B3912"/>
  <c r="A3914" l="1"/>
  <c r="B3913"/>
  <c r="A3915" l="1"/>
  <c r="B3914"/>
  <c r="A3916" l="1"/>
  <c r="B3915"/>
  <c r="A3917" l="1"/>
  <c r="B3916"/>
  <c r="A3918" l="1"/>
  <c r="B3917"/>
  <c r="A3919" l="1"/>
  <c r="B3918"/>
  <c r="A3920" l="1"/>
  <c r="B3919"/>
  <c r="A3921" l="1"/>
  <c r="B3920"/>
  <c r="A3922" l="1"/>
  <c r="B3921"/>
  <c r="A3923" l="1"/>
  <c r="B3922"/>
  <c r="A3924" l="1"/>
  <c r="B3923"/>
  <c r="A3925" l="1"/>
  <c r="B3924"/>
  <c r="A3926" l="1"/>
  <c r="B3925"/>
  <c r="A3927" l="1"/>
  <c r="B3926"/>
  <c r="A3928" l="1"/>
  <c r="B3927"/>
  <c r="A3929" l="1"/>
  <c r="B3928"/>
  <c r="A3930" l="1"/>
  <c r="B3929"/>
  <c r="A3931" l="1"/>
  <c r="B3930"/>
  <c r="A3932" l="1"/>
  <c r="B3931"/>
  <c r="A3933" l="1"/>
  <c r="B3932"/>
  <c r="A3934" l="1"/>
  <c r="B3933"/>
  <c r="A3935" l="1"/>
  <c r="B3934"/>
  <c r="A3936" l="1"/>
  <c r="B3935"/>
  <c r="A3937" l="1"/>
  <c r="B3936"/>
  <c r="A3938" l="1"/>
  <c r="B3937"/>
  <c r="A3939" l="1"/>
  <c r="B3938"/>
  <c r="A3940" l="1"/>
  <c r="B3939"/>
  <c r="A3941" l="1"/>
  <c r="B3940"/>
  <c r="A3942" l="1"/>
  <c r="B3941"/>
  <c r="A3943" l="1"/>
  <c r="B3942"/>
  <c r="A3944" l="1"/>
  <c r="B3943"/>
  <c r="A3945" l="1"/>
  <c r="B3944"/>
  <c r="A3946" l="1"/>
  <c r="B3945"/>
  <c r="A3947" l="1"/>
  <c r="B3946"/>
  <c r="A3948" l="1"/>
  <c r="B3947"/>
  <c r="A3949" l="1"/>
  <c r="B3948"/>
  <c r="A3950" l="1"/>
  <c r="B3949"/>
  <c r="A3951" l="1"/>
  <c r="B3950"/>
  <c r="A3952" l="1"/>
  <c r="B3951"/>
  <c r="A3953" l="1"/>
  <c r="B3952"/>
  <c r="A3954" l="1"/>
  <c r="B3953"/>
  <c r="A3955" l="1"/>
  <c r="B3954"/>
  <c r="A3956" l="1"/>
  <c r="B3955"/>
  <c r="A3957" l="1"/>
  <c r="B3956"/>
  <c r="A3958" l="1"/>
  <c r="B3957"/>
  <c r="A3959" l="1"/>
  <c r="B3958"/>
  <c r="A3960" l="1"/>
  <c r="B3959"/>
  <c r="A3961" l="1"/>
  <c r="B3960"/>
  <c r="A3962" l="1"/>
  <c r="B3961"/>
  <c r="A3963" l="1"/>
  <c r="B3962"/>
  <c r="A3964" l="1"/>
  <c r="B3963"/>
  <c r="A3965" l="1"/>
  <c r="B3964"/>
  <c r="A3966" l="1"/>
  <c r="B3965"/>
  <c r="A3967" l="1"/>
  <c r="B3966"/>
  <c r="A3968" l="1"/>
  <c r="B3967"/>
  <c r="A3969" l="1"/>
  <c r="B3968"/>
  <c r="A3970" l="1"/>
  <c r="B3969"/>
  <c r="A3971" l="1"/>
  <c r="B3970"/>
  <c r="A3972" l="1"/>
  <c r="B3971"/>
  <c r="A3973" l="1"/>
  <c r="B3972"/>
  <c r="A3974" l="1"/>
  <c r="B3973"/>
  <c r="A3975" l="1"/>
  <c r="B3974"/>
  <c r="A3976" l="1"/>
  <c r="B3975"/>
  <c r="A3977" l="1"/>
  <c r="B3976"/>
  <c r="A3978" l="1"/>
  <c r="B3977"/>
  <c r="A3979" l="1"/>
  <c r="B3978"/>
  <c r="A3980" l="1"/>
  <c r="B3979"/>
  <c r="A3981" l="1"/>
  <c r="B3980"/>
  <c r="A3982" l="1"/>
  <c r="B3981"/>
  <c r="A3983" l="1"/>
  <c r="B3982"/>
  <c r="A3984" l="1"/>
  <c r="B3983"/>
  <c r="A3985" l="1"/>
  <c r="B3984"/>
  <c r="A3986" l="1"/>
  <c r="B3985"/>
  <c r="A3987" l="1"/>
  <c r="B3986"/>
  <c r="A3988" l="1"/>
  <c r="B3987"/>
  <c r="A3989" l="1"/>
  <c r="B3988"/>
  <c r="A3990" l="1"/>
  <c r="B3989"/>
  <c r="A3991" l="1"/>
  <c r="B3990"/>
  <c r="A3992" l="1"/>
  <c r="B3991"/>
  <c r="A3993" l="1"/>
  <c r="B3992"/>
  <c r="A3994" l="1"/>
  <c r="B3993"/>
  <c r="A3995" l="1"/>
  <c r="B3994"/>
  <c r="A3996" l="1"/>
  <c r="B3995"/>
  <c r="A3997" l="1"/>
  <c r="B3996"/>
  <c r="A3998" l="1"/>
  <c r="B3997"/>
  <c r="A3999" l="1"/>
  <c r="B3998"/>
  <c r="A4000" l="1"/>
  <c r="B3999"/>
  <c r="A4001" l="1"/>
  <c r="B4000"/>
  <c r="A4002" l="1"/>
  <c r="B4001"/>
  <c r="A4003" l="1"/>
  <c r="B4002"/>
  <c r="A4004" l="1"/>
  <c r="B4003"/>
  <c r="A4005" l="1"/>
  <c r="B4004"/>
  <c r="A4006" l="1"/>
  <c r="B4005"/>
  <c r="A4007" l="1"/>
  <c r="B4006"/>
  <c r="A4008" l="1"/>
  <c r="B4007"/>
  <c r="A4009" l="1"/>
  <c r="B4008"/>
  <c r="A4010" l="1"/>
  <c r="B4009"/>
  <c r="A4011" l="1"/>
  <c r="B4010"/>
  <c r="A4012" l="1"/>
  <c r="B4011"/>
  <c r="A4013" l="1"/>
  <c r="B4012"/>
  <c r="A4014" l="1"/>
  <c r="B4013"/>
  <c r="A4015" l="1"/>
  <c r="B4014"/>
  <c r="A4016" l="1"/>
  <c r="B4015"/>
  <c r="A4017" l="1"/>
  <c r="B4016"/>
  <c r="A4018" l="1"/>
  <c r="B4017"/>
  <c r="A4019" l="1"/>
  <c r="B4018"/>
  <c r="A4020" l="1"/>
  <c r="B4019"/>
  <c r="A4021" l="1"/>
  <c r="B4020"/>
  <c r="A4022" l="1"/>
  <c r="B4021"/>
  <c r="A4023" l="1"/>
  <c r="B4022"/>
  <c r="A4024" l="1"/>
  <c r="B4023"/>
  <c r="A4025" l="1"/>
  <c r="B4024"/>
  <c r="A4026" l="1"/>
  <c r="B4025"/>
  <c r="A4027" l="1"/>
  <c r="B4026"/>
  <c r="A4028" l="1"/>
  <c r="B4027"/>
  <c r="A4029" l="1"/>
  <c r="B4028"/>
  <c r="A4030" l="1"/>
  <c r="B4029"/>
  <c r="A4031" l="1"/>
  <c r="B4030"/>
  <c r="A4032" l="1"/>
  <c r="B4031"/>
  <c r="A4033" l="1"/>
  <c r="B4032"/>
  <c r="A4034" l="1"/>
  <c r="B4033"/>
  <c r="A4035" l="1"/>
  <c r="B4034"/>
  <c r="A4036" l="1"/>
  <c r="B4035"/>
  <c r="A4037" l="1"/>
  <c r="B4036"/>
  <c r="A4038" l="1"/>
  <c r="B4037"/>
  <c r="A4039" l="1"/>
  <c r="B4038"/>
  <c r="A4040" l="1"/>
  <c r="B4039"/>
  <c r="A4041" l="1"/>
  <c r="B4040"/>
  <c r="A4042" l="1"/>
  <c r="B4041"/>
  <c r="A4043" l="1"/>
  <c r="B4042"/>
  <c r="A4044" l="1"/>
  <c r="B4043"/>
  <c r="A4045" l="1"/>
  <c r="B4044"/>
  <c r="A4046" l="1"/>
  <c r="B4045"/>
  <c r="A4047" l="1"/>
  <c r="B4046"/>
  <c r="A4048" l="1"/>
  <c r="B4047"/>
  <c r="A4049" l="1"/>
  <c r="B4048"/>
  <c r="A4050" l="1"/>
  <c r="B4049"/>
  <c r="A4051" l="1"/>
  <c r="B4050"/>
  <c r="A4052" l="1"/>
  <c r="B4051"/>
  <c r="A4053" l="1"/>
  <c r="B4052"/>
  <c r="A4054" l="1"/>
  <c r="B4053"/>
  <c r="A4055" l="1"/>
  <c r="B4054"/>
  <c r="A4056" l="1"/>
  <c r="B4055"/>
  <c r="A4057" l="1"/>
  <c r="B4056"/>
  <c r="A4058" l="1"/>
  <c r="B4057"/>
  <c r="A4059" l="1"/>
  <c r="B4058"/>
  <c r="A4060" l="1"/>
  <c r="B4059"/>
  <c r="A4061" l="1"/>
  <c r="B4060"/>
  <c r="A4062" l="1"/>
  <c r="B4061"/>
  <c r="A4063" l="1"/>
  <c r="B4062"/>
  <c r="A4064" l="1"/>
  <c r="B4063"/>
  <c r="A4065" l="1"/>
  <c r="B4064"/>
  <c r="A4066" l="1"/>
  <c r="B4065"/>
  <c r="A4067" l="1"/>
  <c r="B4066"/>
  <c r="A4068" l="1"/>
  <c r="B4067"/>
  <c r="A4069" l="1"/>
  <c r="B4068"/>
  <c r="A4070" l="1"/>
  <c r="B4069"/>
  <c r="A4071" l="1"/>
  <c r="B4070"/>
  <c r="A4072" l="1"/>
  <c r="B4071"/>
  <c r="A4073" l="1"/>
  <c r="B4072"/>
  <c r="A4074" l="1"/>
  <c r="B4073"/>
  <c r="A4075" l="1"/>
  <c r="B4074"/>
  <c r="A4076" l="1"/>
  <c r="B4075"/>
  <c r="A4077" l="1"/>
  <c r="B4076"/>
  <c r="A4078" l="1"/>
  <c r="B4077"/>
  <c r="A4079" l="1"/>
  <c r="B4078"/>
  <c r="A4080" l="1"/>
  <c r="B4079"/>
  <c r="A4081" l="1"/>
  <c r="B4080"/>
  <c r="A4082" l="1"/>
  <c r="B4081"/>
  <c r="A4083" l="1"/>
  <c r="B4082"/>
  <c r="A4084" l="1"/>
  <c r="B4083"/>
  <c r="A4085" l="1"/>
  <c r="B4084"/>
  <c r="A4086" l="1"/>
  <c r="B4085"/>
  <c r="A4087" l="1"/>
  <c r="B4086"/>
  <c r="A4088" l="1"/>
  <c r="B4087"/>
  <c r="A4089" l="1"/>
  <c r="B4088"/>
  <c r="A4090" l="1"/>
  <c r="B4089"/>
  <c r="A4091" l="1"/>
  <c r="B4090"/>
  <c r="A4092" l="1"/>
  <c r="B4091"/>
  <c r="A4093" l="1"/>
  <c r="B4092"/>
  <c r="A4094" l="1"/>
  <c r="B4093"/>
  <c r="A4095" l="1"/>
  <c r="B4094"/>
  <c r="A4096" l="1"/>
  <c r="B4095"/>
  <c r="A4097" l="1"/>
  <c r="B4096"/>
  <c r="A4098" l="1"/>
  <c r="B4097"/>
  <c r="A4099" l="1"/>
  <c r="B4098"/>
  <c r="A4100" l="1"/>
  <c r="B4099"/>
  <c r="A4101" l="1"/>
  <c r="B4100"/>
  <c r="A4102" l="1"/>
  <c r="B4101"/>
  <c r="A4103" l="1"/>
  <c r="B4102"/>
  <c r="A4104" l="1"/>
  <c r="B4103"/>
  <c r="A4105" l="1"/>
  <c r="B4104"/>
  <c r="A4106" l="1"/>
  <c r="B4105"/>
  <c r="A4107" l="1"/>
  <c r="B4106"/>
  <c r="A4108" l="1"/>
  <c r="B4107"/>
  <c r="A4109" l="1"/>
  <c r="B4108"/>
  <c r="A4110" l="1"/>
  <c r="B4109"/>
  <c r="A4111" l="1"/>
  <c r="B4110"/>
  <c r="A4112" l="1"/>
  <c r="B4111"/>
  <c r="A4113" l="1"/>
  <c r="B4112"/>
  <c r="A4114" l="1"/>
  <c r="B4113"/>
  <c r="A4115" l="1"/>
  <c r="B4114"/>
  <c r="A4116" l="1"/>
  <c r="B4115"/>
  <c r="A4117" l="1"/>
  <c r="B4116"/>
  <c r="A4118" l="1"/>
  <c r="B4117"/>
  <c r="A4119" l="1"/>
  <c r="B4118"/>
  <c r="A4120" l="1"/>
  <c r="B4119"/>
  <c r="A4121" l="1"/>
  <c r="B4120"/>
  <c r="A4122" l="1"/>
  <c r="B4121"/>
  <c r="A4123" l="1"/>
  <c r="B4122"/>
  <c r="A4124" l="1"/>
  <c r="B4123"/>
  <c r="A4125" l="1"/>
  <c r="B4124"/>
  <c r="A4126" l="1"/>
  <c r="B4125"/>
  <c r="A4127" l="1"/>
  <c r="B4126"/>
  <c r="A4128" l="1"/>
  <c r="B4127"/>
  <c r="A4129" l="1"/>
  <c r="B4128"/>
  <c r="A4130" l="1"/>
  <c r="B4129"/>
  <c r="A4131" l="1"/>
  <c r="B4130"/>
  <c r="A4132" l="1"/>
  <c r="B4131"/>
  <c r="A4133" l="1"/>
  <c r="B4132"/>
  <c r="A4134" l="1"/>
  <c r="B4133"/>
  <c r="A4135" l="1"/>
  <c r="B4134"/>
  <c r="A4136" l="1"/>
  <c r="B4135"/>
  <c r="A4137" l="1"/>
  <c r="B4136"/>
  <c r="A4138" l="1"/>
  <c r="B4137"/>
  <c r="A4139" l="1"/>
  <c r="B4138"/>
  <c r="A4140" l="1"/>
  <c r="B4139"/>
  <c r="A4141" l="1"/>
  <c r="B4140"/>
  <c r="A4142" l="1"/>
  <c r="B4141"/>
  <c r="A4143" l="1"/>
  <c r="B4142"/>
  <c r="A4144" l="1"/>
  <c r="B4143"/>
  <c r="A4145" l="1"/>
  <c r="B4144"/>
  <c r="A4146" l="1"/>
  <c r="B4145"/>
  <c r="A4147" l="1"/>
  <c r="B4146"/>
  <c r="A4148" l="1"/>
  <c r="B4147"/>
  <c r="A4149" l="1"/>
  <c r="B4148"/>
  <c r="A4150" l="1"/>
  <c r="B4149"/>
  <c r="A4151" l="1"/>
  <c r="B4150"/>
  <c r="A4152" l="1"/>
  <c r="B4151"/>
  <c r="A4153" l="1"/>
  <c r="B4152"/>
  <c r="A4154" l="1"/>
  <c r="B4153"/>
  <c r="A4155" l="1"/>
  <c r="B4154"/>
  <c r="A4156" l="1"/>
  <c r="B4155"/>
  <c r="A4157" l="1"/>
  <c r="B4156"/>
  <c r="A4158" l="1"/>
  <c r="B4157"/>
  <c r="A4159" l="1"/>
  <c r="B4158"/>
  <c r="A4160" l="1"/>
  <c r="B4159"/>
  <c r="A4161" l="1"/>
  <c r="B4160"/>
  <c r="A4162" l="1"/>
  <c r="B4161"/>
  <c r="A4163" l="1"/>
  <c r="B4162"/>
  <c r="A4164" l="1"/>
  <c r="B4163"/>
  <c r="A4165" l="1"/>
  <c r="B4164"/>
  <c r="A4166" l="1"/>
  <c r="B4165"/>
  <c r="A4167" l="1"/>
  <c r="B4166"/>
  <c r="A4168" l="1"/>
  <c r="B4167"/>
  <c r="A4169" l="1"/>
  <c r="B4168"/>
  <c r="A4170" l="1"/>
  <c r="B4169"/>
  <c r="A4171" l="1"/>
  <c r="B4170"/>
  <c r="A4172" l="1"/>
  <c r="B4171"/>
  <c r="A4173" l="1"/>
  <c r="B4172"/>
  <c r="A4174" l="1"/>
  <c r="B4173"/>
  <c r="A4175" l="1"/>
  <c r="B4174"/>
  <c r="A4176" l="1"/>
  <c r="B4175"/>
  <c r="A4177" l="1"/>
  <c r="B4176"/>
  <c r="A4178" l="1"/>
  <c r="B4177"/>
  <c r="A4179" l="1"/>
  <c r="B4178"/>
  <c r="A4180" l="1"/>
  <c r="B4179"/>
  <c r="A4181" l="1"/>
  <c r="B4180"/>
  <c r="A4182" l="1"/>
  <c r="B4181"/>
  <c r="A4183" l="1"/>
  <c r="B4182"/>
  <c r="A4184" l="1"/>
  <c r="B4183"/>
  <c r="A4185" l="1"/>
  <c r="B4184"/>
  <c r="A4186" l="1"/>
  <c r="B4185"/>
  <c r="A4187" l="1"/>
  <c r="B4186"/>
  <c r="A4188" l="1"/>
  <c r="B4187"/>
  <c r="A4189" l="1"/>
  <c r="B4188"/>
  <c r="A4190" l="1"/>
  <c r="B4189"/>
  <c r="A4191" l="1"/>
  <c r="B4190"/>
  <c r="A4192" l="1"/>
  <c r="B4191"/>
  <c r="A4193" l="1"/>
  <c r="B4192"/>
  <c r="A4194" l="1"/>
  <c r="B4193"/>
  <c r="A4195" l="1"/>
  <c r="B4194"/>
  <c r="A4196" l="1"/>
  <c r="B4195"/>
  <c r="A4197" l="1"/>
  <c r="B4196"/>
  <c r="A4198" l="1"/>
  <c r="B4197"/>
  <c r="A4199" l="1"/>
  <c r="B4198"/>
  <c r="A4200" l="1"/>
  <c r="B4199"/>
  <c r="A4201" l="1"/>
  <c r="B4200"/>
  <c r="A4202" l="1"/>
  <c r="B4201"/>
  <c r="A4203" l="1"/>
  <c r="B4202"/>
  <c r="A4204" l="1"/>
  <c r="B4203"/>
  <c r="A4205" l="1"/>
  <c r="B4204"/>
  <c r="A4206" l="1"/>
  <c r="B4205"/>
  <c r="A4207" l="1"/>
  <c r="B4206"/>
  <c r="A4208" l="1"/>
  <c r="B4207"/>
  <c r="A4209" l="1"/>
  <c r="B4208"/>
  <c r="A4210" l="1"/>
  <c r="B4209"/>
  <c r="A4211" l="1"/>
  <c r="B4210"/>
  <c r="A4212" l="1"/>
  <c r="B4211"/>
  <c r="A4213" l="1"/>
  <c r="B4212"/>
  <c r="A4214" l="1"/>
  <c r="B4213"/>
  <c r="A4215" l="1"/>
  <c r="B4214"/>
  <c r="A4216" l="1"/>
  <c r="B4215"/>
  <c r="A4217" l="1"/>
  <c r="B4216"/>
  <c r="A4218" l="1"/>
  <c r="B4217"/>
  <c r="A4219" l="1"/>
  <c r="B4218"/>
  <c r="A4220" l="1"/>
  <c r="B4219"/>
  <c r="A4221" l="1"/>
  <c r="B4220"/>
  <c r="A4222" l="1"/>
  <c r="B4221"/>
  <c r="A4223" l="1"/>
  <c r="B4222"/>
  <c r="A4224" l="1"/>
  <c r="B4223"/>
  <c r="A4225" l="1"/>
  <c r="B4224"/>
  <c r="A4226" l="1"/>
  <c r="B4225"/>
  <c r="A4227" l="1"/>
  <c r="B4226"/>
  <c r="A4228" l="1"/>
  <c r="B4227"/>
  <c r="A4229" l="1"/>
  <c r="B4228"/>
  <c r="A4230" l="1"/>
  <c r="B4229"/>
  <c r="A4231" l="1"/>
  <c r="B4230"/>
  <c r="A4232" l="1"/>
  <c r="B4231"/>
  <c r="A4233" l="1"/>
  <c r="B4232"/>
  <c r="A4234" l="1"/>
  <c r="B4233"/>
  <c r="A4235" l="1"/>
  <c r="B4234"/>
  <c r="A4236" l="1"/>
  <c r="B4235"/>
  <c r="A4237" l="1"/>
  <c r="B4236"/>
  <c r="A4238" l="1"/>
  <c r="B4237"/>
  <c r="A4239" l="1"/>
  <c r="B4238"/>
  <c r="A4240" l="1"/>
  <c r="B4239"/>
  <c r="A4241" l="1"/>
  <c r="B4240"/>
  <c r="A4242" l="1"/>
  <c r="B4241"/>
  <c r="A4243" l="1"/>
  <c r="B4242"/>
  <c r="A4244" l="1"/>
  <c r="B4243"/>
  <c r="A4245" l="1"/>
  <c r="B4244"/>
  <c r="A4246" l="1"/>
  <c r="B4245"/>
  <c r="A4247" l="1"/>
  <c r="B4246"/>
  <c r="A4248" l="1"/>
  <c r="B4247"/>
  <c r="A4249" l="1"/>
  <c r="B4248"/>
  <c r="A4250" l="1"/>
  <c r="B4249"/>
  <c r="A4251" l="1"/>
  <c r="B4250"/>
  <c r="A4252" l="1"/>
  <c r="B4251"/>
  <c r="A4253" l="1"/>
  <c r="B4252"/>
  <c r="A4254" l="1"/>
  <c r="B4253"/>
  <c r="A4255" l="1"/>
  <c r="B4254"/>
  <c r="A4256" l="1"/>
  <c r="B4255"/>
  <c r="A4257" l="1"/>
  <c r="B4256"/>
  <c r="A4258" l="1"/>
  <c r="B4257"/>
  <c r="A4259" l="1"/>
  <c r="B4258"/>
  <c r="A4260" l="1"/>
  <c r="B4259"/>
  <c r="A4261" l="1"/>
  <c r="B4260"/>
  <c r="A4262" l="1"/>
  <c r="B4261"/>
  <c r="A4263" l="1"/>
  <c r="B4262"/>
  <c r="A4264" l="1"/>
  <c r="B4263"/>
  <c r="A4265" l="1"/>
  <c r="B4264"/>
  <c r="A4266" l="1"/>
  <c r="B4265"/>
  <c r="A4267" l="1"/>
  <c r="B4266"/>
  <c r="A4268" l="1"/>
  <c r="B4267"/>
  <c r="A4269" l="1"/>
  <c r="B4268"/>
  <c r="A4270" l="1"/>
  <c r="B4269"/>
  <c r="A4271" l="1"/>
  <c r="B4270"/>
  <c r="A4272" l="1"/>
  <c r="B4271"/>
  <c r="A4273" l="1"/>
  <c r="B4272"/>
  <c r="A4274" l="1"/>
  <c r="B4273"/>
  <c r="A4275" l="1"/>
  <c r="B4274"/>
  <c r="A4276" l="1"/>
  <c r="B4275"/>
  <c r="A4277" l="1"/>
  <c r="B4276"/>
  <c r="A4278" l="1"/>
  <c r="B4277"/>
  <c r="A4279" l="1"/>
  <c r="B4278"/>
  <c r="A4280" l="1"/>
  <c r="B4279"/>
  <c r="A4281" l="1"/>
  <c r="B4280"/>
  <c r="A4282" l="1"/>
  <c r="B4281"/>
  <c r="A4283" l="1"/>
  <c r="B4282"/>
  <c r="A4284" l="1"/>
  <c r="B4283"/>
  <c r="A4285" l="1"/>
  <c r="B4284"/>
  <c r="A4286" l="1"/>
  <c r="B4285"/>
  <c r="A4287" l="1"/>
  <c r="B4286"/>
  <c r="A4288" l="1"/>
  <c r="B4287"/>
  <c r="A4289" l="1"/>
  <c r="B4288"/>
  <c r="A4290" l="1"/>
  <c r="B4289"/>
  <c r="A4291" l="1"/>
  <c r="B4290"/>
  <c r="A4292" l="1"/>
  <c r="B4291"/>
  <c r="A4293" l="1"/>
  <c r="B4292"/>
  <c r="A4294" l="1"/>
  <c r="B4293"/>
  <c r="A4295" l="1"/>
  <c r="B4294"/>
  <c r="A4296" l="1"/>
  <c r="B4295"/>
  <c r="A4297" l="1"/>
  <c r="B4296"/>
  <c r="A4298" l="1"/>
  <c r="B4297"/>
  <c r="A4299" l="1"/>
  <c r="B4298"/>
  <c r="A4300" l="1"/>
  <c r="B4299"/>
  <c r="A4301" l="1"/>
  <c r="B4300"/>
  <c r="A4302" l="1"/>
  <c r="B4301"/>
  <c r="A4303" l="1"/>
  <c r="B4302"/>
  <c r="A4304" l="1"/>
  <c r="B4303"/>
  <c r="A4305" l="1"/>
  <c r="B4304"/>
  <c r="A4306" l="1"/>
  <c r="B4305"/>
  <c r="A4307" l="1"/>
  <c r="B4306"/>
  <c r="A4308" l="1"/>
  <c r="B4307"/>
  <c r="A4309" l="1"/>
  <c r="B4308"/>
  <c r="A4310" l="1"/>
  <c r="B4309"/>
  <c r="A4311" l="1"/>
  <c r="B4310"/>
  <c r="A4312" l="1"/>
  <c r="B4311"/>
  <c r="A4313" l="1"/>
  <c r="B4312"/>
  <c r="A4314" l="1"/>
  <c r="B4313"/>
  <c r="A4315" l="1"/>
  <c r="B4314"/>
  <c r="A4316" l="1"/>
  <c r="B4315"/>
  <c r="A4317" l="1"/>
  <c r="B4316"/>
  <c r="A4318" l="1"/>
  <c r="B4317"/>
  <c r="A4319" l="1"/>
  <c r="B4318"/>
  <c r="A4320" l="1"/>
  <c r="B4319"/>
  <c r="A4321" l="1"/>
  <c r="B4320"/>
  <c r="A4322" l="1"/>
  <c r="B4321"/>
  <c r="A4323" l="1"/>
  <c r="B4322"/>
  <c r="A4324" l="1"/>
  <c r="B4323"/>
  <c r="A4325" l="1"/>
  <c r="B4324"/>
  <c r="A4326" l="1"/>
  <c r="B4325"/>
  <c r="A4327" l="1"/>
  <c r="B4326"/>
  <c r="A4328" l="1"/>
  <c r="B4327"/>
  <c r="A4329" l="1"/>
  <c r="B4328"/>
  <c r="A4330" l="1"/>
  <c r="B4329"/>
  <c r="A4331" l="1"/>
  <c r="B4330"/>
  <c r="A4332" l="1"/>
  <c r="B4331"/>
  <c r="A4333" l="1"/>
  <c r="B4332"/>
  <c r="A4334" l="1"/>
  <c r="B4333"/>
  <c r="A4335" l="1"/>
  <c r="B4334"/>
  <c r="A4336" l="1"/>
  <c r="B4335"/>
  <c r="A4337" l="1"/>
  <c r="B4336"/>
  <c r="A4338" l="1"/>
  <c r="B4337"/>
  <c r="A4339" l="1"/>
  <c r="B4338"/>
  <c r="A4340" l="1"/>
  <c r="B4339"/>
  <c r="A4341" l="1"/>
  <c r="B4340"/>
  <c r="A4342" l="1"/>
  <c r="B4341"/>
  <c r="A4343" l="1"/>
  <c r="B4342"/>
  <c r="A4344" l="1"/>
  <c r="B4343"/>
  <c r="A4345" l="1"/>
  <c r="B4344"/>
  <c r="A4346" l="1"/>
  <c r="B4345"/>
  <c r="A4347" l="1"/>
  <c r="B4346"/>
  <c r="A4348" l="1"/>
  <c r="B4347"/>
  <c r="A4349" l="1"/>
  <c r="B4348"/>
  <c r="A4350" l="1"/>
  <c r="B4349"/>
  <c r="A4351" l="1"/>
  <c r="B4350"/>
  <c r="A4352" l="1"/>
  <c r="B4351"/>
  <c r="A4353" l="1"/>
  <c r="B4352"/>
  <c r="A4354" l="1"/>
  <c r="B4353"/>
  <c r="A4355" l="1"/>
  <c r="B4354"/>
  <c r="A4356" l="1"/>
  <c r="B4355"/>
  <c r="A4357" l="1"/>
  <c r="B4356"/>
  <c r="A4358" l="1"/>
  <c r="B4357"/>
  <c r="A4359" l="1"/>
  <c r="B4358"/>
  <c r="A4360" l="1"/>
  <c r="B4359"/>
  <c r="A4361" l="1"/>
  <c r="B4360"/>
  <c r="A4362" l="1"/>
  <c r="B4361"/>
  <c r="A4363" l="1"/>
  <c r="B4362"/>
  <c r="A4364" l="1"/>
  <c r="B4363"/>
  <c r="A4365" l="1"/>
  <c r="B4364"/>
  <c r="A4366" l="1"/>
  <c r="B4365"/>
  <c r="A4367" l="1"/>
  <c r="B4366"/>
  <c r="A4368" l="1"/>
  <c r="B4367"/>
  <c r="A4369" l="1"/>
  <c r="B4368"/>
  <c r="A4370" l="1"/>
  <c r="B4369"/>
  <c r="A4371" l="1"/>
  <c r="B4370"/>
  <c r="A4372" l="1"/>
  <c r="B4371"/>
  <c r="A4373" l="1"/>
  <c r="B4372"/>
  <c r="A4374" l="1"/>
  <c r="B4373"/>
  <c r="A4375" l="1"/>
  <c r="B4374"/>
  <c r="A4376" l="1"/>
  <c r="B4375"/>
  <c r="A4377" l="1"/>
  <c r="B4376"/>
  <c r="A4378" l="1"/>
  <c r="B4377"/>
  <c r="A4379" l="1"/>
  <c r="B4378"/>
  <c r="A4380" l="1"/>
  <c r="B4379"/>
  <c r="A4381" l="1"/>
  <c r="B4380"/>
  <c r="A4382" l="1"/>
  <c r="B4381"/>
  <c r="A4383" l="1"/>
  <c r="B4382"/>
  <c r="A4384" l="1"/>
  <c r="B4383"/>
  <c r="A4385" l="1"/>
  <c r="B4384"/>
  <c r="A4386" l="1"/>
  <c r="B4385"/>
  <c r="A4387" l="1"/>
  <c r="B4386"/>
  <c r="A4388" l="1"/>
  <c r="B4387"/>
  <c r="A4389" l="1"/>
  <c r="B4388"/>
  <c r="A4390" l="1"/>
  <c r="B4389"/>
  <c r="A4391" l="1"/>
  <c r="B4390"/>
  <c r="A4392" l="1"/>
  <c r="B4391"/>
  <c r="A4393" l="1"/>
  <c r="B4392"/>
  <c r="A4394" l="1"/>
  <c r="B4393"/>
  <c r="A4395" l="1"/>
  <c r="B4394"/>
  <c r="A4396" l="1"/>
  <c r="B4395"/>
  <c r="A4397" l="1"/>
  <c r="B4396"/>
  <c r="A4398" l="1"/>
  <c r="B4397"/>
  <c r="A4399" l="1"/>
  <c r="B4398"/>
  <c r="A4400" l="1"/>
  <c r="B4399"/>
  <c r="A4401" l="1"/>
  <c r="B4400"/>
  <c r="A4402" l="1"/>
  <c r="B4401"/>
  <c r="A4403" l="1"/>
  <c r="B4402"/>
  <c r="A4404" l="1"/>
  <c r="B4403"/>
  <c r="A4405" l="1"/>
  <c r="B4404"/>
  <c r="A4406" l="1"/>
  <c r="B4405"/>
  <c r="A4407" l="1"/>
  <c r="B4406"/>
  <c r="A4408" l="1"/>
  <c r="B4407"/>
  <c r="A4409" l="1"/>
  <c r="B4408"/>
  <c r="A4410" l="1"/>
  <c r="B4409"/>
  <c r="A4411" l="1"/>
  <c r="B4410"/>
  <c r="A4412" l="1"/>
  <c r="B4411"/>
  <c r="A4413" l="1"/>
  <c r="B4412"/>
  <c r="A4414" l="1"/>
  <c r="B4413"/>
  <c r="A4415" l="1"/>
  <c r="B4414"/>
  <c r="A4416" l="1"/>
  <c r="B4415"/>
  <c r="A4417" l="1"/>
  <c r="B4416"/>
  <c r="A4418" l="1"/>
  <c r="B4417"/>
  <c r="A4419" l="1"/>
  <c r="B4418"/>
  <c r="A4420" l="1"/>
  <c r="B4419"/>
  <c r="A4421" l="1"/>
  <c r="B4420"/>
  <c r="A4422" l="1"/>
  <c r="B4421"/>
  <c r="A4423" l="1"/>
  <c r="B4422"/>
  <c r="A4424" l="1"/>
  <c r="B4423"/>
  <c r="A4425" l="1"/>
  <c r="B4424"/>
  <c r="A4426" l="1"/>
  <c r="B4425"/>
  <c r="A4427" l="1"/>
  <c r="B4426"/>
  <c r="A4428" l="1"/>
  <c r="B4427"/>
  <c r="A4429" l="1"/>
  <c r="B4428"/>
  <c r="A4430" l="1"/>
  <c r="B4429"/>
  <c r="A4431" l="1"/>
  <c r="B4430"/>
  <c r="A4432" l="1"/>
  <c r="B4431"/>
  <c r="A4433" l="1"/>
  <c r="B4432"/>
  <c r="A4434" l="1"/>
  <c r="B4433"/>
  <c r="A4435" l="1"/>
  <c r="B4434"/>
  <c r="A4436" l="1"/>
  <c r="B4435"/>
  <c r="A4437" l="1"/>
  <c r="B4436"/>
  <c r="A4438" l="1"/>
  <c r="B4437"/>
  <c r="A4439" l="1"/>
  <c r="B4438"/>
  <c r="A4440" l="1"/>
  <c r="B4439"/>
  <c r="A4441" l="1"/>
  <c r="B4440"/>
  <c r="A4442" l="1"/>
  <c r="B4441"/>
  <c r="A4443" l="1"/>
  <c r="B4442"/>
  <c r="A4444" l="1"/>
  <c r="B4443"/>
  <c r="A4445" l="1"/>
  <c r="B4444"/>
  <c r="A4446" l="1"/>
  <c r="B4445"/>
  <c r="A4447" l="1"/>
  <c r="B4446"/>
  <c r="A4448" l="1"/>
  <c r="B4447"/>
  <c r="A4449" l="1"/>
  <c r="B4448"/>
  <c r="A4450" l="1"/>
  <c r="B4449"/>
  <c r="A4451" l="1"/>
  <c r="B4450"/>
  <c r="A4452" l="1"/>
  <c r="B4451"/>
  <c r="A4453" l="1"/>
  <c r="B4452"/>
  <c r="A4454" l="1"/>
  <c r="B4453"/>
  <c r="A4455" l="1"/>
  <c r="B4454"/>
  <c r="A4456" l="1"/>
  <c r="B4455"/>
  <c r="A4457" l="1"/>
  <c r="B4456"/>
  <c r="A4458" l="1"/>
  <c r="B4457"/>
  <c r="A4459" l="1"/>
  <c r="B4458"/>
  <c r="A4460" l="1"/>
  <c r="B4459"/>
  <c r="A4461" l="1"/>
  <c r="B4460"/>
  <c r="A4462" l="1"/>
  <c r="B4461"/>
  <c r="A4463" l="1"/>
  <c r="B4462"/>
  <c r="A4464" l="1"/>
  <c r="B4463"/>
  <c r="A4465" l="1"/>
  <c r="B4464"/>
  <c r="A4466" l="1"/>
  <c r="B4465"/>
  <c r="A4467" l="1"/>
  <c r="B4466"/>
  <c r="A4468" l="1"/>
  <c r="B4467"/>
  <c r="A4469" l="1"/>
  <c r="B4468"/>
  <c r="A4470" l="1"/>
  <c r="B4469"/>
  <c r="A4471" l="1"/>
  <c r="B4470"/>
  <c r="A4472" l="1"/>
  <c r="B4471"/>
  <c r="A4473" l="1"/>
  <c r="B4472"/>
  <c r="A4474" l="1"/>
  <c r="B4473"/>
  <c r="A4475" l="1"/>
  <c r="B4474"/>
  <c r="A4476" l="1"/>
  <c r="B4475"/>
  <c r="A4477" l="1"/>
  <c r="B4476"/>
  <c r="A4478" l="1"/>
  <c r="B4477"/>
  <c r="A4479" l="1"/>
  <c r="B4478"/>
  <c r="A4480" l="1"/>
  <c r="B4479"/>
  <c r="A4481" l="1"/>
  <c r="B4480"/>
  <c r="A4482" l="1"/>
  <c r="B4481"/>
  <c r="A4483" l="1"/>
  <c r="B4482"/>
  <c r="A4484" l="1"/>
  <c r="B4483"/>
  <c r="A4485" l="1"/>
  <c r="B4484"/>
  <c r="A4486" l="1"/>
  <c r="B4485"/>
  <c r="A4487" l="1"/>
  <c r="B4486"/>
  <c r="A4488" l="1"/>
  <c r="B4487"/>
  <c r="A4489" l="1"/>
  <c r="B4488"/>
  <c r="A4490" l="1"/>
  <c r="B4489"/>
  <c r="A4491" l="1"/>
  <c r="B4490"/>
  <c r="A4492" l="1"/>
  <c r="B4491"/>
  <c r="A4493" l="1"/>
  <c r="B4492"/>
  <c r="A4494" l="1"/>
  <c r="B4493"/>
  <c r="A4495" l="1"/>
  <c r="B4494"/>
  <c r="A4496" l="1"/>
  <c r="B4495"/>
  <c r="A4497" l="1"/>
  <c r="B4496"/>
  <c r="A4498" l="1"/>
  <c r="B4497"/>
  <c r="A4499" l="1"/>
  <c r="B4498"/>
  <c r="A4500" l="1"/>
  <c r="B4499"/>
  <c r="A4501" l="1"/>
  <c r="B4500"/>
  <c r="A4502" l="1"/>
  <c r="B4501"/>
  <c r="A4503" l="1"/>
  <c r="B4502"/>
  <c r="A4504" l="1"/>
  <c r="B4503"/>
  <c r="A4505" l="1"/>
  <c r="B4504"/>
  <c r="A4506" l="1"/>
  <c r="B4505"/>
  <c r="A4507" l="1"/>
  <c r="B4506"/>
  <c r="A4508" l="1"/>
  <c r="B4507"/>
  <c r="A4509" l="1"/>
  <c r="B4508"/>
  <c r="A4510" l="1"/>
  <c r="B4509"/>
  <c r="A4511" l="1"/>
  <c r="B4510"/>
  <c r="A4512" l="1"/>
  <c r="B4511"/>
  <c r="A4513" l="1"/>
  <c r="B4512"/>
  <c r="A4514" l="1"/>
  <c r="B4513"/>
  <c r="A4515" l="1"/>
  <c r="B4514"/>
  <c r="A4516" l="1"/>
  <c r="B4515"/>
  <c r="A4517" l="1"/>
  <c r="B4516"/>
  <c r="A4518" l="1"/>
  <c r="B4517"/>
  <c r="A4519" l="1"/>
  <c r="B4518"/>
  <c r="A4520" l="1"/>
  <c r="B4519"/>
  <c r="A4521" l="1"/>
  <c r="B4520"/>
  <c r="A4522" l="1"/>
  <c r="B4521"/>
  <c r="A4523" l="1"/>
  <c r="B4522"/>
  <c r="A4524" l="1"/>
  <c r="B4523"/>
  <c r="A4525" l="1"/>
  <c r="B4524"/>
  <c r="A4526" l="1"/>
  <c r="B4525"/>
  <c r="A4527" l="1"/>
  <c r="B4526"/>
  <c r="A4528" l="1"/>
  <c r="B4527"/>
  <c r="A4529" l="1"/>
  <c r="B4528"/>
  <c r="A4530" l="1"/>
  <c r="B4529"/>
  <c r="A4531" l="1"/>
  <c r="B4530"/>
  <c r="A4532" l="1"/>
  <c r="B4531"/>
  <c r="A4533" l="1"/>
  <c r="B4532"/>
  <c r="A4534" l="1"/>
  <c r="B4533"/>
  <c r="A4535" l="1"/>
  <c r="B4534"/>
  <c r="A4536" l="1"/>
  <c r="B4535"/>
  <c r="A4537" l="1"/>
  <c r="B4536"/>
  <c r="A4538" l="1"/>
  <c r="B4537"/>
  <c r="A4539" l="1"/>
  <c r="B4538"/>
  <c r="A4540" l="1"/>
  <c r="B4539"/>
  <c r="A4541" l="1"/>
  <c r="B4540"/>
  <c r="A4542" l="1"/>
  <c r="B4541"/>
  <c r="A4543" l="1"/>
  <c r="B4542"/>
  <c r="A4544" l="1"/>
  <c r="B4543"/>
  <c r="A4545" l="1"/>
  <c r="B4544"/>
  <c r="A4546" l="1"/>
  <c r="B4545"/>
  <c r="A4547" l="1"/>
  <c r="B4546"/>
  <c r="A4548" l="1"/>
  <c r="B4547"/>
  <c r="A4549" l="1"/>
  <c r="B4548"/>
  <c r="A4550" l="1"/>
  <c r="B4549"/>
  <c r="A4551" l="1"/>
  <c r="B4550"/>
  <c r="A4552" l="1"/>
  <c r="B4551"/>
  <c r="A4553" l="1"/>
  <c r="B4552"/>
  <c r="A4554" l="1"/>
  <c r="B4553"/>
  <c r="A4555" l="1"/>
  <c r="B4554"/>
  <c r="A4556" l="1"/>
  <c r="B4555"/>
  <c r="A4557" l="1"/>
  <c r="B4556"/>
  <c r="A4558" l="1"/>
  <c r="B4557"/>
  <c r="A4559" l="1"/>
  <c r="B4558"/>
  <c r="A4560" l="1"/>
  <c r="B4559"/>
  <c r="A4561" l="1"/>
  <c r="B4560"/>
  <c r="A4562" l="1"/>
  <c r="B4561"/>
  <c r="A4563" l="1"/>
  <c r="B4562"/>
  <c r="A4564" l="1"/>
  <c r="B4563"/>
  <c r="A4565" l="1"/>
  <c r="B4564"/>
  <c r="A4566" l="1"/>
  <c r="B4565"/>
  <c r="A4567" l="1"/>
  <c r="B4566"/>
  <c r="A4568" l="1"/>
  <c r="B4567"/>
  <c r="A4569" l="1"/>
  <c r="B4568"/>
  <c r="A4570" l="1"/>
  <c r="B4569"/>
  <c r="A4571" l="1"/>
  <c r="B4570"/>
  <c r="A4572" l="1"/>
  <c r="B4571"/>
  <c r="A4573" l="1"/>
  <c r="B4572"/>
  <c r="A4574" l="1"/>
  <c r="B4573"/>
  <c r="A4575" l="1"/>
  <c r="B4574"/>
  <c r="A4576" l="1"/>
  <c r="B4575"/>
  <c r="A4577" l="1"/>
  <c r="B4576"/>
  <c r="A4578" l="1"/>
  <c r="B4577"/>
  <c r="A4579" l="1"/>
  <c r="B4578"/>
  <c r="A4580" l="1"/>
  <c r="B4579"/>
  <c r="A4581" l="1"/>
  <c r="B4580"/>
  <c r="A4582" l="1"/>
  <c r="B4581"/>
  <c r="A4583" l="1"/>
  <c r="B4582"/>
  <c r="A4584" l="1"/>
  <c r="B4583"/>
  <c r="A4585" l="1"/>
  <c r="B4584"/>
  <c r="A4586" l="1"/>
  <c r="B4585"/>
  <c r="A4587" l="1"/>
  <c r="B4586"/>
  <c r="A4588" l="1"/>
  <c r="B4587"/>
  <c r="A4589" l="1"/>
  <c r="B4588"/>
  <c r="A4590" l="1"/>
  <c r="B4589"/>
  <c r="A4591" l="1"/>
  <c r="B4590"/>
  <c r="A4592" l="1"/>
  <c r="B4591"/>
  <c r="A4593" l="1"/>
  <c r="B4592"/>
  <c r="A4594" l="1"/>
  <c r="B4593"/>
  <c r="A4595" l="1"/>
  <c r="B4594"/>
  <c r="A4596" l="1"/>
  <c r="B4595"/>
  <c r="A4597" l="1"/>
  <c r="B4596"/>
  <c r="A4598" l="1"/>
  <c r="B4597"/>
  <c r="A4599" l="1"/>
  <c r="B4598"/>
  <c r="A4600" l="1"/>
  <c r="B4599"/>
  <c r="A4601" l="1"/>
  <c r="B4600"/>
  <c r="A4602" l="1"/>
  <c r="B4601"/>
  <c r="A4603" l="1"/>
  <c r="B4602"/>
  <c r="A4604" l="1"/>
  <c r="B4603"/>
  <c r="A4605" l="1"/>
  <c r="B4604"/>
  <c r="A4606" l="1"/>
  <c r="B4605"/>
  <c r="A4607" l="1"/>
  <c r="B4606"/>
  <c r="A4608" l="1"/>
  <c r="B4607"/>
  <c r="A4609" l="1"/>
  <c r="B4608"/>
  <c r="A4610" l="1"/>
  <c r="B4609"/>
  <c r="A4611" l="1"/>
  <c r="B4610"/>
  <c r="A4612" l="1"/>
  <c r="B4611"/>
  <c r="A4613" l="1"/>
  <c r="B4612"/>
  <c r="A4614" l="1"/>
  <c r="B4613"/>
  <c r="A4615" l="1"/>
  <c r="B4614"/>
  <c r="A4616" l="1"/>
  <c r="B4615"/>
  <c r="A4617" l="1"/>
  <c r="B4616"/>
  <c r="A4618" l="1"/>
  <c r="B4617"/>
  <c r="A4619" l="1"/>
  <c r="B4618"/>
  <c r="A4620" l="1"/>
  <c r="B4619"/>
  <c r="A4621" l="1"/>
  <c r="B4620"/>
  <c r="A4622" l="1"/>
  <c r="B4621"/>
  <c r="A4623" l="1"/>
  <c r="B4622"/>
  <c r="A4624" l="1"/>
  <c r="B4623"/>
  <c r="A4625" l="1"/>
  <c r="B4624"/>
  <c r="A4626" l="1"/>
  <c r="B4625"/>
  <c r="A4627" l="1"/>
  <c r="B4626"/>
  <c r="A4628" l="1"/>
  <c r="B4627"/>
  <c r="A4629" l="1"/>
  <c r="B4628"/>
  <c r="A4630" l="1"/>
  <c r="B4629"/>
  <c r="A4631" l="1"/>
  <c r="B4630"/>
  <c r="A4632" l="1"/>
  <c r="B4631"/>
  <c r="A4633" l="1"/>
  <c r="B4632"/>
  <c r="A4634" l="1"/>
  <c r="B4633"/>
  <c r="A4635" l="1"/>
  <c r="B4634"/>
  <c r="A4636" l="1"/>
  <c r="B4635"/>
  <c r="A4637" l="1"/>
  <c r="B4636"/>
  <c r="A4638" l="1"/>
  <c r="B4637"/>
  <c r="A4639" l="1"/>
  <c r="B4638"/>
  <c r="A4640" l="1"/>
  <c r="B4639"/>
  <c r="A4641" l="1"/>
  <c r="B4640"/>
  <c r="A4642" l="1"/>
  <c r="B4641"/>
  <c r="A4643" l="1"/>
  <c r="B4642"/>
  <c r="A4644" l="1"/>
  <c r="B4643"/>
  <c r="A4645" l="1"/>
  <c r="B4644"/>
  <c r="A4646" l="1"/>
  <c r="B4645"/>
  <c r="A4647" l="1"/>
  <c r="B4646"/>
  <c r="A4648" l="1"/>
  <c r="B4647"/>
  <c r="A4649" l="1"/>
  <c r="B4648"/>
  <c r="A4650" l="1"/>
  <c r="B4649"/>
  <c r="A4651" l="1"/>
  <c r="B4650"/>
  <c r="A4652" l="1"/>
  <c r="B4651"/>
  <c r="A4653" l="1"/>
  <c r="B4652"/>
  <c r="A4654" l="1"/>
  <c r="B4653"/>
  <c r="A4655" l="1"/>
  <c r="B4654"/>
  <c r="A4656" l="1"/>
  <c r="B4655"/>
  <c r="A4657" l="1"/>
  <c r="B4656"/>
  <c r="A4658" l="1"/>
  <c r="B4657"/>
  <c r="A4659" l="1"/>
  <c r="B4658"/>
  <c r="A4660" l="1"/>
  <c r="B4659"/>
  <c r="A4661" l="1"/>
  <c r="B4660"/>
  <c r="A4662" l="1"/>
  <c r="B4661"/>
  <c r="A4663" l="1"/>
  <c r="B4662"/>
  <c r="A4664" l="1"/>
  <c r="B4663"/>
  <c r="A4665" l="1"/>
  <c r="B4664"/>
  <c r="A4666" l="1"/>
  <c r="B4665"/>
  <c r="A4667" l="1"/>
  <c r="B4666"/>
  <c r="A4668" l="1"/>
  <c r="B4667"/>
  <c r="A4669" l="1"/>
  <c r="B4668"/>
  <c r="A4670" l="1"/>
  <c r="B4669"/>
  <c r="A4671" l="1"/>
  <c r="B4670"/>
  <c r="A4672" l="1"/>
  <c r="B4671"/>
  <c r="A4673" l="1"/>
  <c r="B4672"/>
  <c r="A4674" l="1"/>
  <c r="B4673"/>
  <c r="A4675" l="1"/>
  <c r="B4674"/>
  <c r="A4676" l="1"/>
  <c r="B4675"/>
  <c r="A4677" l="1"/>
  <c r="B4676"/>
  <c r="A4678" l="1"/>
  <c r="B4677"/>
  <c r="A4679" l="1"/>
  <c r="B4678"/>
  <c r="A4680" l="1"/>
  <c r="B4679"/>
  <c r="A4681" l="1"/>
  <c r="B4680"/>
  <c r="A4682" l="1"/>
  <c r="B4681"/>
  <c r="A4683" l="1"/>
  <c r="B4682"/>
  <c r="A4684" l="1"/>
  <c r="B4683"/>
  <c r="A4685" l="1"/>
  <c r="B4684"/>
  <c r="A4686" l="1"/>
  <c r="B4685"/>
  <c r="A4687" l="1"/>
  <c r="B4686"/>
  <c r="A4688" l="1"/>
  <c r="B4687"/>
  <c r="A4689" l="1"/>
  <c r="B4688"/>
  <c r="A4690" l="1"/>
  <c r="B4689"/>
  <c r="A4691" l="1"/>
  <c r="B4690"/>
  <c r="A4692" l="1"/>
  <c r="B4691"/>
  <c r="A4693" l="1"/>
  <c r="B4692"/>
  <c r="A4694" l="1"/>
  <c r="B4693"/>
  <c r="A4695" l="1"/>
  <c r="B4694"/>
  <c r="A4696" l="1"/>
  <c r="B4695"/>
  <c r="A4697" l="1"/>
  <c r="B4696"/>
  <c r="A4698" l="1"/>
  <c r="B4697"/>
  <c r="A4699" l="1"/>
  <c r="B4698"/>
  <c r="A4700" l="1"/>
  <c r="B4699"/>
  <c r="A4701" l="1"/>
  <c r="B4700"/>
  <c r="A4702" l="1"/>
  <c r="B4701"/>
  <c r="A4703" l="1"/>
  <c r="B4702"/>
  <c r="A4704" l="1"/>
  <c r="B4703"/>
  <c r="A4705" l="1"/>
  <c r="B4704"/>
  <c r="A4706" l="1"/>
  <c r="B4705"/>
  <c r="A4707" l="1"/>
  <c r="B4706"/>
  <c r="A4708" l="1"/>
  <c r="B4707"/>
  <c r="A4709" l="1"/>
  <c r="B4708"/>
  <c r="A4710" l="1"/>
  <c r="B4709"/>
  <c r="A4711" l="1"/>
  <c r="B4710"/>
  <c r="A4712" l="1"/>
  <c r="B4711"/>
  <c r="A4713" l="1"/>
  <c r="B4712"/>
  <c r="A4714" l="1"/>
  <c r="B4713"/>
  <c r="A4715" l="1"/>
  <c r="B4714"/>
  <c r="A4716" l="1"/>
  <c r="B4715"/>
  <c r="A4717" l="1"/>
  <c r="B4716"/>
  <c r="A4718" l="1"/>
  <c r="B4717"/>
  <c r="A4719" l="1"/>
  <c r="B4718"/>
  <c r="A4720" l="1"/>
  <c r="B4719"/>
  <c r="A4721" l="1"/>
  <c r="B4720"/>
  <c r="A4722" l="1"/>
  <c r="B4721"/>
  <c r="A4723" l="1"/>
  <c r="B4722"/>
  <c r="A4724" l="1"/>
  <c r="B4723"/>
  <c r="A4725" l="1"/>
  <c r="B4724"/>
  <c r="A4726" l="1"/>
  <c r="B4725"/>
  <c r="A4727" l="1"/>
  <c r="B4726"/>
  <c r="A4728" l="1"/>
  <c r="B4727"/>
  <c r="A4729" l="1"/>
  <c r="B4728"/>
  <c r="A4730" l="1"/>
  <c r="B4729"/>
  <c r="A4731" l="1"/>
  <c r="B4730"/>
  <c r="A4732" l="1"/>
  <c r="B4731"/>
  <c r="A4733" l="1"/>
  <c r="B4732"/>
  <c r="A4734" l="1"/>
  <c r="B4733"/>
  <c r="A4735" l="1"/>
  <c r="B4734"/>
  <c r="A4736" l="1"/>
  <c r="B4735"/>
  <c r="A4737" l="1"/>
  <c r="B4736"/>
  <c r="A4738" l="1"/>
  <c r="B4737"/>
  <c r="A4739" l="1"/>
  <c r="B4738"/>
  <c r="A4740" l="1"/>
  <c r="B4739"/>
  <c r="A4741" l="1"/>
  <c r="B4740"/>
  <c r="A4742" l="1"/>
  <c r="B4741"/>
  <c r="A4743" l="1"/>
  <c r="B4742"/>
  <c r="A4744" l="1"/>
  <c r="B4743"/>
  <c r="A4745" l="1"/>
  <c r="B4744"/>
  <c r="A4746" l="1"/>
  <c r="B4745"/>
  <c r="A4747" l="1"/>
  <c r="B4746"/>
  <c r="A4748" l="1"/>
  <c r="B4747"/>
  <c r="A4749" l="1"/>
  <c r="B4748"/>
  <c r="A4750" l="1"/>
  <c r="B4749"/>
  <c r="A4751" l="1"/>
  <c r="B4750"/>
  <c r="A4752" l="1"/>
  <c r="B4751"/>
  <c r="A4753" l="1"/>
  <c r="B4752"/>
  <c r="A4754" l="1"/>
  <c r="B4753"/>
  <c r="A4755" l="1"/>
  <c r="B4754"/>
  <c r="A4756" l="1"/>
  <c r="B4755"/>
  <c r="A4757" l="1"/>
  <c r="B4756"/>
  <c r="A4758" l="1"/>
  <c r="B4757"/>
  <c r="A4759" l="1"/>
  <c r="B4758"/>
  <c r="A4760" l="1"/>
  <c r="B4759"/>
  <c r="A4761" l="1"/>
  <c r="B4760"/>
  <c r="A4762" l="1"/>
  <c r="B4761"/>
  <c r="A4763" l="1"/>
  <c r="B4762"/>
  <c r="A4764" l="1"/>
  <c r="B4763"/>
  <c r="A4765" l="1"/>
  <c r="B4764"/>
  <c r="A4766" l="1"/>
  <c r="B4765"/>
  <c r="A4767" l="1"/>
  <c r="B4766"/>
  <c r="A4768" l="1"/>
  <c r="B4767"/>
  <c r="A4769" l="1"/>
  <c r="B4768"/>
  <c r="A4770" l="1"/>
  <c r="B4769"/>
  <c r="A4771" l="1"/>
  <c r="B4770"/>
  <c r="A4772" l="1"/>
  <c r="B4771"/>
  <c r="A4773" l="1"/>
  <c r="B4772"/>
  <c r="A4774" l="1"/>
  <c r="B4773"/>
  <c r="A4775" l="1"/>
  <c r="B4774"/>
  <c r="A4776" l="1"/>
  <c r="B4775"/>
  <c r="A4777" l="1"/>
  <c r="B4776"/>
  <c r="A4778" l="1"/>
  <c r="B4777"/>
  <c r="A4779" l="1"/>
  <c r="B4778"/>
  <c r="A4780" l="1"/>
  <c r="B4779"/>
  <c r="A4781" l="1"/>
  <c r="B4780"/>
  <c r="A4782" l="1"/>
  <c r="B4781"/>
  <c r="A4783" l="1"/>
  <c r="B4782"/>
  <c r="A4784" l="1"/>
  <c r="B4783"/>
  <c r="A4785" l="1"/>
  <c r="B4784"/>
  <c r="A4786" l="1"/>
  <c r="B4785"/>
  <c r="A4787" l="1"/>
  <c r="B4786"/>
  <c r="A4788" l="1"/>
  <c r="B4787"/>
  <c r="A4789" l="1"/>
  <c r="B4788"/>
  <c r="A4790" l="1"/>
  <c r="B4789"/>
  <c r="A4791" l="1"/>
  <c r="B4790"/>
  <c r="A4792" l="1"/>
  <c r="B4791"/>
  <c r="A4793" l="1"/>
  <c r="B4792"/>
  <c r="A4794" l="1"/>
  <c r="B4793"/>
  <c r="A4795" l="1"/>
  <c r="B4794"/>
  <c r="A4796" l="1"/>
  <c r="B4795"/>
  <c r="A4797" l="1"/>
  <c r="B4796"/>
  <c r="A4798" l="1"/>
  <c r="B4797"/>
  <c r="A4799" l="1"/>
  <c r="B4798"/>
  <c r="A4800" l="1"/>
  <c r="B4799"/>
  <c r="A4801" l="1"/>
  <c r="B4800"/>
  <c r="A4802" l="1"/>
  <c r="B4801"/>
  <c r="A4803" l="1"/>
  <c r="B4802"/>
  <c r="A4804" l="1"/>
  <c r="B4803"/>
  <c r="A4805" l="1"/>
  <c r="B4804"/>
  <c r="A4806" l="1"/>
  <c r="B4805"/>
  <c r="A4807" l="1"/>
  <c r="B4806"/>
  <c r="A4808" l="1"/>
  <c r="B4807"/>
  <c r="A4809" l="1"/>
  <c r="B4808"/>
  <c r="A4810" l="1"/>
  <c r="B4809"/>
  <c r="A4811" l="1"/>
  <c r="B4810"/>
  <c r="A4812" l="1"/>
  <c r="B4811"/>
  <c r="A4813" l="1"/>
  <c r="B4812"/>
  <c r="A4814" l="1"/>
  <c r="B4813"/>
  <c r="A4815" l="1"/>
  <c r="B4814"/>
  <c r="A4816" l="1"/>
  <c r="B4815"/>
  <c r="A4817" l="1"/>
  <c r="B4816"/>
  <c r="A4818" l="1"/>
  <c r="B4817"/>
  <c r="A4819" l="1"/>
  <c r="B4818"/>
  <c r="A4820" l="1"/>
  <c r="B4819"/>
  <c r="A4821" l="1"/>
  <c r="B4820"/>
  <c r="A4822" l="1"/>
  <c r="B4821"/>
  <c r="A4823" l="1"/>
  <c r="B4822"/>
  <c r="A4824" l="1"/>
  <c r="B4823"/>
  <c r="A4825" l="1"/>
  <c r="B4824"/>
  <c r="A4826" l="1"/>
  <c r="B4825"/>
  <c r="A4827" l="1"/>
  <c r="B4826"/>
  <c r="A4828" l="1"/>
  <c r="B4827"/>
  <c r="A4829" l="1"/>
  <c r="B4828"/>
  <c r="A4830" l="1"/>
  <c r="B4829"/>
  <c r="A4831" l="1"/>
  <c r="B4830"/>
  <c r="A4832" l="1"/>
  <c r="B4831"/>
  <c r="A4833" l="1"/>
  <c r="B4832"/>
  <c r="A4834" l="1"/>
  <c r="B4833"/>
  <c r="A4835" l="1"/>
  <c r="B4834"/>
  <c r="A4836" l="1"/>
  <c r="B4835"/>
  <c r="A4837" l="1"/>
  <c r="B4836"/>
  <c r="A4838" l="1"/>
  <c r="B4837"/>
  <c r="A4839" l="1"/>
  <c r="B4838"/>
  <c r="A4840" l="1"/>
  <c r="B4839"/>
  <c r="A4841" l="1"/>
  <c r="B4840"/>
  <c r="A4842" l="1"/>
  <c r="B4841"/>
  <c r="A4843" l="1"/>
  <c r="B4842"/>
  <c r="A4844" l="1"/>
  <c r="B4843"/>
  <c r="A4845" l="1"/>
  <c r="B4844"/>
  <c r="A4846" l="1"/>
  <c r="B4845"/>
  <c r="A4847" l="1"/>
  <c r="B4846"/>
  <c r="A4848" l="1"/>
  <c r="B4847"/>
  <c r="A4849" l="1"/>
  <c r="B4848"/>
  <c r="A4850" l="1"/>
  <c r="B4849"/>
  <c r="A4851" l="1"/>
  <c r="B4850"/>
  <c r="A4852" l="1"/>
  <c r="B4851"/>
  <c r="A4853" l="1"/>
  <c r="B4852"/>
  <c r="A4854" l="1"/>
  <c r="B4853"/>
  <c r="A4855" l="1"/>
  <c r="B4854"/>
  <c r="A4856" l="1"/>
  <c r="B4855"/>
  <c r="A4857" l="1"/>
  <c r="B4856"/>
  <c r="A4858" l="1"/>
  <c r="B4857"/>
  <c r="A4859" l="1"/>
  <c r="B4858"/>
  <c r="A4860" l="1"/>
  <c r="B4859"/>
  <c r="A4861" l="1"/>
  <c r="B4860"/>
  <c r="A4862" l="1"/>
  <c r="B4861"/>
  <c r="A4863" l="1"/>
  <c r="B4862"/>
  <c r="A4864" l="1"/>
  <c r="B4863"/>
  <c r="A4865" l="1"/>
  <c r="B4864"/>
  <c r="A4866" l="1"/>
  <c r="B4865"/>
  <c r="A4867" l="1"/>
  <c r="B4866"/>
  <c r="A4868" l="1"/>
  <c r="B4867"/>
  <c r="A4869" l="1"/>
  <c r="B4868"/>
  <c r="A4870" l="1"/>
  <c r="B4869"/>
  <c r="A4871" l="1"/>
  <c r="B4870"/>
  <c r="A4872" l="1"/>
  <c r="B4871"/>
  <c r="A4873" l="1"/>
  <c r="B4872"/>
  <c r="A4874" l="1"/>
  <c r="B4873"/>
  <c r="A4875" l="1"/>
  <c r="B4874"/>
  <c r="A4876" l="1"/>
  <c r="B4875"/>
  <c r="A4877" l="1"/>
  <c r="B4876"/>
  <c r="A4878" l="1"/>
  <c r="B4877"/>
  <c r="A4879" l="1"/>
  <c r="B4878"/>
  <c r="A4880" l="1"/>
  <c r="B4879"/>
  <c r="A4881" l="1"/>
  <c r="B4880"/>
  <c r="A4882" l="1"/>
  <c r="B4881"/>
  <c r="A4883" l="1"/>
  <c r="B4882"/>
  <c r="A4884" l="1"/>
  <c r="B4883"/>
  <c r="A4885" l="1"/>
  <c r="B4884"/>
  <c r="A4886" l="1"/>
  <c r="B4885"/>
  <c r="A4887" l="1"/>
  <c r="B4886"/>
  <c r="A4888" l="1"/>
  <c r="B4887"/>
  <c r="A4889" l="1"/>
  <c r="B4888"/>
  <c r="A4890" l="1"/>
  <c r="B4889"/>
  <c r="A4891" l="1"/>
  <c r="B4890"/>
  <c r="A4892" l="1"/>
  <c r="B4891"/>
  <c r="A4893" l="1"/>
  <c r="B4892"/>
  <c r="A4894" l="1"/>
  <c r="B4893"/>
  <c r="A4895" l="1"/>
  <c r="B4894"/>
  <c r="A4896" l="1"/>
  <c r="B4895"/>
  <c r="A4897" l="1"/>
  <c r="B4896"/>
  <c r="A4898" l="1"/>
  <c r="B4897"/>
  <c r="A4899" l="1"/>
  <c r="B4898"/>
  <c r="A4900" l="1"/>
  <c r="B4899"/>
  <c r="A4901" l="1"/>
  <c r="B4900"/>
  <c r="A4902" l="1"/>
  <c r="B4901"/>
  <c r="A4903" l="1"/>
  <c r="B4902"/>
  <c r="A4904" l="1"/>
  <c r="B4903"/>
  <c r="A4905" l="1"/>
  <c r="B4904"/>
  <c r="A4906" l="1"/>
  <c r="B4905"/>
  <c r="A4907" l="1"/>
  <c r="B4906"/>
  <c r="A4908" l="1"/>
  <c r="B4907"/>
  <c r="A4909" l="1"/>
  <c r="B4908"/>
  <c r="A4910" l="1"/>
  <c r="B4909"/>
  <c r="A4911" l="1"/>
  <c r="B4910"/>
  <c r="A4912" l="1"/>
  <c r="B4911"/>
  <c r="A4913" l="1"/>
  <c r="B4912"/>
  <c r="A4914" l="1"/>
  <c r="B4913"/>
  <c r="A4915" l="1"/>
  <c r="B4914"/>
  <c r="A4916" l="1"/>
  <c r="B4915"/>
  <c r="A4917" l="1"/>
  <c r="B4916"/>
  <c r="A4918" l="1"/>
  <c r="B4917"/>
  <c r="A4919" l="1"/>
  <c r="B4918"/>
  <c r="A4920" l="1"/>
  <c r="B4919"/>
  <c r="A4921" l="1"/>
  <c r="B4920"/>
  <c r="A4922" l="1"/>
  <c r="B4921"/>
  <c r="A4923" l="1"/>
  <c r="B4922"/>
  <c r="A4924" l="1"/>
  <c r="B4923"/>
  <c r="A4925" l="1"/>
  <c r="B4924"/>
  <c r="A4926" l="1"/>
  <c r="B4925"/>
  <c r="A4927" l="1"/>
  <c r="B4926"/>
  <c r="A4928" l="1"/>
  <c r="B4927"/>
  <c r="A4929" l="1"/>
  <c r="B4928"/>
  <c r="A4930" l="1"/>
  <c r="B4929"/>
  <c r="A4931" l="1"/>
  <c r="B4930"/>
  <c r="A4932" l="1"/>
  <c r="B4931"/>
  <c r="A4933" l="1"/>
  <c r="B4932"/>
  <c r="A4934" l="1"/>
  <c r="B4933"/>
  <c r="A4935" l="1"/>
  <c r="B4934"/>
  <c r="A4936" l="1"/>
  <c r="B4935"/>
  <c r="A4937" l="1"/>
  <c r="B4936"/>
  <c r="A4938" l="1"/>
  <c r="B4937"/>
  <c r="A4939" l="1"/>
  <c r="B4938"/>
  <c r="A4940" l="1"/>
  <c r="B4939"/>
  <c r="A4941" l="1"/>
  <c r="B4940"/>
  <c r="A4942" l="1"/>
  <c r="B4941"/>
  <c r="A4943" l="1"/>
  <c r="B4942"/>
  <c r="A4944" l="1"/>
  <c r="B4943"/>
  <c r="A4945" l="1"/>
  <c r="B4944"/>
  <c r="A4946" l="1"/>
  <c r="B4945"/>
  <c r="A4947" l="1"/>
  <c r="B4946"/>
  <c r="A4948" l="1"/>
  <c r="B4947"/>
  <c r="A4949" l="1"/>
  <c r="B4948"/>
  <c r="A4950" l="1"/>
  <c r="B4949"/>
  <c r="A4951" l="1"/>
  <c r="B4950"/>
  <c r="A4952" l="1"/>
  <c r="B4951"/>
  <c r="A4953" l="1"/>
  <c r="B4952"/>
  <c r="A4954" l="1"/>
  <c r="B4953"/>
  <c r="A4955" l="1"/>
  <c r="B4954"/>
  <c r="A4956" l="1"/>
  <c r="B4955"/>
  <c r="A4957" l="1"/>
  <c r="B4956"/>
  <c r="A4958" l="1"/>
  <c r="B4957"/>
  <c r="A4959" l="1"/>
  <c r="B4958"/>
  <c r="A4960" l="1"/>
  <c r="B4959"/>
  <c r="A4961" l="1"/>
  <c r="B4960"/>
  <c r="A4962" l="1"/>
  <c r="B4961"/>
  <c r="A4963" l="1"/>
  <c r="B4962"/>
  <c r="A4964" l="1"/>
  <c r="B4963"/>
  <c r="A4965" l="1"/>
  <c r="B4964"/>
  <c r="A4966" l="1"/>
  <c r="B4965"/>
  <c r="A4967" l="1"/>
  <c r="B4966"/>
  <c r="A4968" l="1"/>
  <c r="B4967"/>
  <c r="A4969" l="1"/>
  <c r="B4968"/>
  <c r="A4970" l="1"/>
  <c r="B4969"/>
  <c r="A4971" l="1"/>
  <c r="B4970"/>
  <c r="A4972" l="1"/>
  <c r="B4971"/>
  <c r="A4973" l="1"/>
  <c r="B4972"/>
  <c r="A4974" l="1"/>
  <c r="B4973"/>
  <c r="A4975" l="1"/>
  <c r="B4974"/>
  <c r="A4976" l="1"/>
  <c r="B4975"/>
  <c r="A4977" l="1"/>
  <c r="B4976"/>
  <c r="A4978" l="1"/>
  <c r="B4977"/>
  <c r="A4979" l="1"/>
  <c r="B4978"/>
  <c r="A4980" l="1"/>
  <c r="B4979"/>
  <c r="A4981" l="1"/>
  <c r="B4980"/>
  <c r="A4982" l="1"/>
  <c r="B4981"/>
  <c r="A4983" l="1"/>
  <c r="B4982"/>
  <c r="A4984" l="1"/>
  <c r="B4983"/>
  <c r="A4985" l="1"/>
  <c r="B4984"/>
  <c r="A4986" l="1"/>
  <c r="B4985"/>
  <c r="A4987" l="1"/>
  <c r="B4986"/>
  <c r="A4988" l="1"/>
  <c r="B4987"/>
  <c r="A4989" l="1"/>
  <c r="B4988"/>
  <c r="A4990" l="1"/>
  <c r="B4989"/>
  <c r="A4991" l="1"/>
  <c r="B4990"/>
  <c r="A4992" l="1"/>
  <c r="B4991"/>
  <c r="A4993" l="1"/>
  <c r="B4992"/>
  <c r="A4994" l="1"/>
  <c r="B4993"/>
  <c r="A4995" l="1"/>
  <c r="B4994"/>
  <c r="A4996" l="1"/>
  <c r="B4995"/>
  <c r="A4997" l="1"/>
  <c r="B4996"/>
  <c r="A4998" l="1"/>
  <c r="B4997"/>
  <c r="A4999" l="1"/>
  <c r="B4998"/>
  <c r="A5000" l="1"/>
  <c r="B4999"/>
  <c r="A5001" l="1"/>
  <c r="B5000"/>
  <c r="A5002" l="1"/>
  <c r="B5001"/>
  <c r="A5003" l="1"/>
  <c r="B5002"/>
  <c r="A5004" l="1"/>
  <c r="B5003"/>
  <c r="A5005" l="1"/>
  <c r="B5004"/>
  <c r="A5006" l="1"/>
  <c r="B5005"/>
  <c r="A5007" l="1"/>
  <c r="B5006"/>
  <c r="A5008" l="1"/>
  <c r="B5007"/>
  <c r="A5009" l="1"/>
  <c r="B5008"/>
  <c r="A5010" l="1"/>
  <c r="B5009"/>
  <c r="A5011" l="1"/>
  <c r="B5010"/>
  <c r="A5012" l="1"/>
  <c r="B5011"/>
  <c r="A5013" l="1"/>
  <c r="B5012"/>
  <c r="A5014" l="1"/>
  <c r="B5013"/>
  <c r="A5015" l="1"/>
  <c r="B5014"/>
  <c r="A5016" l="1"/>
  <c r="B5015"/>
  <c r="A5017" l="1"/>
  <c r="B5016"/>
  <c r="A5018" l="1"/>
  <c r="B5017"/>
  <c r="A5019" l="1"/>
  <c r="B5018"/>
  <c r="A5020" l="1"/>
  <c r="B5019"/>
  <c r="A5021" l="1"/>
  <c r="B5020"/>
  <c r="A5022" l="1"/>
  <c r="B5021"/>
  <c r="A5023" l="1"/>
  <c r="B5022"/>
  <c r="A5024" l="1"/>
  <c r="B5023"/>
  <c r="A5025" l="1"/>
  <c r="B5024"/>
  <c r="A5026" l="1"/>
  <c r="B5025"/>
  <c r="A5027" l="1"/>
  <c r="B5026"/>
  <c r="A5028" l="1"/>
  <c r="B5027"/>
  <c r="A5029" l="1"/>
  <c r="B5028"/>
  <c r="A5030" l="1"/>
  <c r="B5029"/>
  <c r="A5031" l="1"/>
  <c r="B5030"/>
  <c r="A5032" l="1"/>
  <c r="B5031"/>
  <c r="A5033" l="1"/>
  <c r="B5032"/>
  <c r="A5034" l="1"/>
  <c r="B5033"/>
  <c r="A5035" l="1"/>
  <c r="B5034"/>
  <c r="A5036" l="1"/>
  <c r="B5035"/>
  <c r="A5037" l="1"/>
  <c r="B5036"/>
  <c r="A5038" l="1"/>
  <c r="B5037"/>
  <c r="A5039" l="1"/>
  <c r="B5038"/>
  <c r="A5040" l="1"/>
  <c r="B5039"/>
  <c r="A5041" l="1"/>
  <c r="B5040"/>
  <c r="A5042" l="1"/>
  <c r="B5041"/>
  <c r="B5042" l="1"/>
  <c r="E33"/>
  <c r="E32"/>
  <c r="E31"/>
</calcChain>
</file>

<file path=xl/sharedStrings.xml><?xml version="1.0" encoding="utf-8"?>
<sst xmlns="http://schemas.openxmlformats.org/spreadsheetml/2006/main" count="102" uniqueCount="83">
  <si>
    <t>[Hz]</t>
  </si>
  <si>
    <t>[dB]</t>
  </si>
  <si>
    <t>Hz</t>
  </si>
  <si>
    <t>f</t>
  </si>
  <si>
    <t>f_dec</t>
  </si>
  <si>
    <t>f_ord</t>
  </si>
  <si>
    <t>Modulator Frequency</t>
  </si>
  <si>
    <t>Fm</t>
  </si>
  <si>
    <t>ms</t>
  </si>
  <si>
    <t>Decimation Factor</t>
  </si>
  <si>
    <t>Sinc Filter Order</t>
  </si>
  <si>
    <t>n_avg</t>
  </si>
  <si>
    <t>Decimation Factor 2</t>
  </si>
  <si>
    <t>f_dec2</t>
  </si>
  <si>
    <t>f_start</t>
  </si>
  <si>
    <t>f_stop</t>
  </si>
  <si>
    <t>Instructions:</t>
  </si>
  <si>
    <t>Note: There is some additional latency to first output due to filter processing time, ADC wakeup etc.</t>
  </si>
  <si>
    <t>Filter Settling Time</t>
  </si>
  <si>
    <t>Frequency Range for Plot:</t>
  </si>
  <si>
    <t>Generated Graph Title:</t>
  </si>
  <si>
    <t xml:space="preserve">Output Data Rate </t>
  </si>
  <si>
    <t>Rej. BW</t>
  </si>
  <si>
    <t>Rejection for</t>
  </si>
  <si>
    <t>dB</t>
  </si>
  <si>
    <t>0 or 1</t>
  </si>
  <si>
    <t>Name</t>
  </si>
  <si>
    <t>Symbol</t>
  </si>
  <si>
    <t>Value</t>
  </si>
  <si>
    <t>Unit</t>
  </si>
  <si>
    <t>Range</t>
  </si>
  <si>
    <t>Comment</t>
  </si>
  <si>
    <t>Fnotch</t>
  </si>
  <si>
    <t>Fdata</t>
  </si>
  <si>
    <t>Tsettle</t>
  </si>
  <si>
    <t>Single Cycle / Multiple-Channels</t>
  </si>
  <si>
    <t>F-3dB</t>
  </si>
  <si>
    <t>Passband</t>
  </si>
  <si>
    <t>MCLK Frequency</t>
  </si>
  <si>
    <t>MHz</t>
  </si>
  <si>
    <t>Mclk</t>
  </si>
  <si>
    <t>Average</t>
  </si>
  <si>
    <t>Do not change these values, they reflect the silicon implementation!</t>
  </si>
  <si>
    <t>FS_limits:</t>
  </si>
  <si>
    <t>0 / 1 choice</t>
  </si>
  <si>
    <t>Sinc choice</t>
  </si>
  <si>
    <t>H(f)</t>
  </si>
  <si>
    <t>but the value can be modified to plot any different scale</t>
  </si>
  <si>
    <t>ODR[4:0]</t>
  </si>
  <si>
    <t>Sinc^5 + Sinc^1</t>
  </si>
  <si>
    <t>Sinc3</t>
  </si>
  <si>
    <t>AVG</t>
  </si>
  <si>
    <t>SINGLE-CYC</t>
  </si>
  <si>
    <t>ODR</t>
  </si>
  <si>
    <t>FNOTCH</t>
  </si>
  <si>
    <t>TSETTLE</t>
  </si>
  <si>
    <t>3 or 5</t>
  </si>
  <si>
    <t>Avg_plus_Dec</t>
  </si>
  <si>
    <t>Sinc^N Filter Notch</t>
  </si>
  <si>
    <t>Average Filter Notch</t>
  </si>
  <si>
    <t>Selected</t>
  </si>
  <si>
    <t xml:space="preserve">Output Data Rate selection bits - directly affect the Filter response and Output Data Rate. </t>
  </si>
  <si>
    <t>Rejection at Fdata</t>
  </si>
  <si>
    <t>SINC3_MAP</t>
  </si>
  <si>
    <t>s3_map</t>
  </si>
  <si>
    <t>FILTER[14:0]</t>
  </si>
  <si>
    <t>1 to 32767</t>
  </si>
  <si>
    <t>Only relevant if Filter_order = 3 and Sinc3_map = 1</t>
  </si>
  <si>
    <t>FilterReg</t>
  </si>
  <si>
    <t>Actual order</t>
  </si>
  <si>
    <t>Sinc^5+Average ("Fast Switching") or Sinc^3 are the two filter choices</t>
  </si>
  <si>
    <t>DO NOT CHANGE ANY VALUES IN THIS TABLE</t>
  </si>
  <si>
    <t>f_stop calculated as =MAX(Fnotch*8/n_avg,100)</t>
  </si>
  <si>
    <t>Calculated values:</t>
  </si>
  <si>
    <t>SINC</t>
  </si>
  <si>
    <t>Please, modify the cells with blue font to play with the filter model. Greyed out cells are not valid based on other selections.</t>
  </si>
  <si>
    <r>
      <t>Forces  f_data= 1/t_settle.</t>
    </r>
    <r>
      <rPr>
        <sz val="8"/>
        <color rgb="FF0000FF"/>
        <rFont val="Arial"/>
        <family val="2"/>
      </rPr>
      <t xml:space="preserve"> Set this to 1 if more than 1 channel enabled.</t>
    </r>
  </si>
  <si>
    <t>AD7173 Digital Filter Frequency Response Model</t>
  </si>
  <si>
    <t>0..22</t>
  </si>
  <si>
    <t>AD7173</t>
  </si>
  <si>
    <t>0.1 ..2.048</t>
  </si>
  <si>
    <t>Default internal and typical external clock = 2.00MHz</t>
  </si>
  <si>
    <t>Finely adjustable output data rate using Filter[14:0]. #This over-rides f_ord on actual AD7173#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</si>
</sst>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"/>
    <numFmt numFmtId="166" formatCode="###.00E+0"/>
  </numFmts>
  <fonts count="19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b/>
      <sz val="8"/>
      <color indexed="39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b/>
      <sz val="8"/>
      <color indexed="48"/>
      <name val="Arial"/>
      <family val="2"/>
    </font>
    <font>
      <i/>
      <sz val="8"/>
      <color indexed="23"/>
      <name val="Arial"/>
      <family val="2"/>
    </font>
    <font>
      <b/>
      <i/>
      <sz val="8"/>
      <color indexed="23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rgb="FF0000FF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NumberFormat="1" applyFo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5" fillId="0" borderId="0" xfId="0" applyNumberFormat="1" applyFont="1" applyBorder="1"/>
    <xf numFmtId="1" fontId="8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/>
    <xf numFmtId="0" fontId="2" fillId="0" borderId="2" xfId="0" applyFont="1" applyFill="1" applyBorder="1"/>
    <xf numFmtId="0" fontId="2" fillId="2" borderId="0" xfId="0" applyFont="1" applyFill="1" applyBorder="1"/>
    <xf numFmtId="0" fontId="10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" fillId="2" borderId="3" xfId="0" applyFont="1" applyFill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2" fontId="3" fillId="2" borderId="0" xfId="0" applyNumberFormat="1" applyFont="1" applyFill="1" applyBorder="1"/>
    <xf numFmtId="2" fontId="3" fillId="2" borderId="2" xfId="0" applyNumberFormat="1" applyFont="1" applyFill="1" applyBorder="1"/>
    <xf numFmtId="0" fontId="12" fillId="0" borderId="0" xfId="0" applyFont="1" applyBorder="1"/>
    <xf numFmtId="0" fontId="1" fillId="3" borderId="0" xfId="0" applyFont="1" applyFill="1"/>
    <xf numFmtId="0" fontId="2" fillId="3" borderId="0" xfId="0" applyFont="1" applyFill="1"/>
    <xf numFmtId="0" fontId="6" fillId="3" borderId="0" xfId="0" applyFont="1" applyFill="1"/>
    <xf numFmtId="0" fontId="2" fillId="3" borderId="0" xfId="0" applyFont="1" applyFill="1" applyBorder="1"/>
    <xf numFmtId="0" fontId="11" fillId="0" borderId="0" xfId="0" applyFont="1" applyFill="1" applyBorder="1"/>
    <xf numFmtId="0" fontId="2" fillId="0" borderId="5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2" xfId="0" applyFont="1" applyFill="1" applyBorder="1"/>
    <xf numFmtId="0" fontId="6" fillId="2" borderId="0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0" borderId="2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2" xfId="0" applyFont="1" applyFill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11" fillId="0" borderId="2" xfId="0" applyFont="1" applyFill="1" applyBorder="1"/>
    <xf numFmtId="0" fontId="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2" fillId="0" borderId="8" xfId="0" applyFont="1" applyFill="1" applyBorder="1"/>
    <xf numFmtId="0" fontId="2" fillId="0" borderId="8" xfId="0" applyFont="1" applyBorder="1"/>
    <xf numFmtId="0" fontId="11" fillId="2" borderId="10" xfId="0" applyFont="1" applyFill="1" applyBorder="1"/>
    <xf numFmtId="0" fontId="6" fillId="0" borderId="0" xfId="0" applyFont="1" applyFill="1" applyBorder="1"/>
    <xf numFmtId="0" fontId="2" fillId="0" borderId="11" xfId="0" applyFont="1" applyFill="1" applyBorder="1"/>
    <xf numFmtId="0" fontId="11" fillId="0" borderId="12" xfId="0" applyFont="1" applyFill="1" applyBorder="1"/>
    <xf numFmtId="0" fontId="2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/>
    <xf numFmtId="0" fontId="3" fillId="0" borderId="0" xfId="0" applyFont="1" applyFill="1" applyBorder="1"/>
    <xf numFmtId="1" fontId="1" fillId="2" borderId="4" xfId="0" applyNumberFormat="1" applyFont="1" applyFill="1" applyBorder="1"/>
    <xf numFmtId="0" fontId="1" fillId="0" borderId="5" xfId="0" applyFont="1" applyFill="1" applyBorder="1"/>
    <xf numFmtId="0" fontId="1" fillId="0" borderId="5" xfId="0" applyFont="1" applyBorder="1"/>
    <xf numFmtId="0" fontId="1" fillId="0" borderId="6" xfId="0" applyFont="1" applyFill="1" applyBorder="1"/>
    <xf numFmtId="0" fontId="11" fillId="0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2" fillId="0" borderId="0" xfId="0" applyNumberFormat="1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165" fontId="3" fillId="2" borderId="0" xfId="0" applyNumberFormat="1" applyFont="1" applyFill="1" applyBorder="1"/>
    <xf numFmtId="164" fontId="3" fillId="2" borderId="0" xfId="0" applyNumberFormat="1" applyFont="1" applyFill="1" applyBorder="1"/>
    <xf numFmtId="0" fontId="15" fillId="0" borderId="0" xfId="0" applyFont="1"/>
    <xf numFmtId="0" fontId="12" fillId="0" borderId="2" xfId="0" applyFont="1" applyFill="1" applyBorder="1"/>
    <xf numFmtId="0" fontId="6" fillId="0" borderId="2" xfId="0" applyFont="1" applyFill="1" applyBorder="1"/>
    <xf numFmtId="165" fontId="16" fillId="0" borderId="0" xfId="0" applyNumberFormat="1" applyFont="1" applyAlignment="1">
      <alignment horizontal="center"/>
    </xf>
    <xf numFmtId="166" fontId="16" fillId="0" borderId="21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4" borderId="0" xfId="0" applyNumberFormat="1" applyFont="1" applyFill="1" applyAlignment="1">
      <alignment horizontal="center"/>
    </xf>
    <xf numFmtId="48" fontId="16" fillId="0" borderId="21" xfId="0" applyNumberFormat="1" applyFont="1" applyBorder="1" applyAlignment="1">
      <alignment horizontal="center"/>
    </xf>
    <xf numFmtId="2" fontId="6" fillId="5" borderId="0" xfId="0" applyNumberFormat="1" applyFont="1" applyFill="1" applyBorder="1" applyAlignment="1">
      <alignment horizontal="right"/>
    </xf>
    <xf numFmtId="0" fontId="9" fillId="5" borderId="0" xfId="0" applyFont="1" applyFill="1" applyBorder="1"/>
    <xf numFmtId="0" fontId="6" fillId="5" borderId="0" xfId="0" applyFont="1" applyFill="1" applyBorder="1"/>
    <xf numFmtId="165" fontId="9" fillId="5" borderId="0" xfId="0" applyNumberFormat="1" applyFont="1" applyFill="1"/>
    <xf numFmtId="0" fontId="9" fillId="5" borderId="0" xfId="0" applyNumberFormat="1" applyFont="1" applyFill="1"/>
    <xf numFmtId="0" fontId="11" fillId="0" borderId="0" xfId="0" applyFont="1" applyBorder="1" applyAlignment="1">
      <alignment horizontal="center"/>
    </xf>
    <xf numFmtId="2" fontId="18" fillId="0" borderId="0" xfId="0" applyNumberFormat="1" applyFont="1"/>
    <xf numFmtId="0" fontId="2" fillId="0" borderId="0" xfId="0" applyFont="1" applyBorder="1" applyAlignment="1">
      <alignment horizontal="right"/>
    </xf>
    <xf numFmtId="0" fontId="16" fillId="0" borderId="18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9" xfId="0" applyFont="1" applyFill="1" applyBorder="1"/>
    <xf numFmtId="0" fontId="16" fillId="0" borderId="18" xfId="0" applyFont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166" fontId="16" fillId="0" borderId="19" xfId="0" applyNumberFormat="1" applyFont="1" applyBorder="1" applyAlignment="1">
      <alignment horizontal="center"/>
    </xf>
    <xf numFmtId="0" fontId="0" fillId="6" borderId="0" xfId="0" applyFill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3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layout/>
      <c:txPr>
        <a:bodyPr/>
        <a:lstStyle/>
        <a:p>
          <a:pPr>
            <a:defRPr sz="900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3274513272361901"/>
          <c:y val="0.11347557026945602"/>
          <c:w val="0.80342514107412344"/>
          <c:h val="0.7176355121990815"/>
        </c:manualLayout>
      </c:layout>
      <c:scatterChart>
        <c:scatterStyle val="smoothMarker"/>
        <c:ser>
          <c:idx val="0"/>
          <c:order val="0"/>
          <c:tx>
            <c:strRef>
              <c:f>Response!$H$17</c:f>
              <c:strCache>
                <c:ptCount val="1"/>
                <c:pt idx="0">
                  <c:v>AD7173: ODR[4:0]=0, SINC^5 , Fdata=6,211.2Hz, Tsettle=0.1610ms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Response!$A$42:$A$5042</c:f>
              <c:numCache>
                <c:formatCode>General</c:formatCode>
                <c:ptCount val="500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  <c:pt idx="21">
                  <c:v>1050</c:v>
                </c:pt>
                <c:pt idx="22">
                  <c:v>1100</c:v>
                </c:pt>
                <c:pt idx="23">
                  <c:v>1150</c:v>
                </c:pt>
                <c:pt idx="24">
                  <c:v>1200</c:v>
                </c:pt>
                <c:pt idx="25">
                  <c:v>1250</c:v>
                </c:pt>
                <c:pt idx="26">
                  <c:v>1300</c:v>
                </c:pt>
                <c:pt idx="27">
                  <c:v>1350</c:v>
                </c:pt>
                <c:pt idx="28">
                  <c:v>1400</c:v>
                </c:pt>
                <c:pt idx="29">
                  <c:v>1450</c:v>
                </c:pt>
                <c:pt idx="30">
                  <c:v>1500</c:v>
                </c:pt>
                <c:pt idx="31">
                  <c:v>1550</c:v>
                </c:pt>
                <c:pt idx="32">
                  <c:v>1600</c:v>
                </c:pt>
                <c:pt idx="33">
                  <c:v>1650</c:v>
                </c:pt>
                <c:pt idx="34">
                  <c:v>1700</c:v>
                </c:pt>
                <c:pt idx="35">
                  <c:v>1750</c:v>
                </c:pt>
                <c:pt idx="36">
                  <c:v>1800</c:v>
                </c:pt>
                <c:pt idx="37">
                  <c:v>1850</c:v>
                </c:pt>
                <c:pt idx="38">
                  <c:v>1900</c:v>
                </c:pt>
                <c:pt idx="39">
                  <c:v>1950</c:v>
                </c:pt>
                <c:pt idx="40">
                  <c:v>2000</c:v>
                </c:pt>
                <c:pt idx="41">
                  <c:v>2050</c:v>
                </c:pt>
                <c:pt idx="42">
                  <c:v>2100</c:v>
                </c:pt>
                <c:pt idx="43">
                  <c:v>2150</c:v>
                </c:pt>
                <c:pt idx="44">
                  <c:v>2200</c:v>
                </c:pt>
                <c:pt idx="45">
                  <c:v>2250</c:v>
                </c:pt>
                <c:pt idx="46">
                  <c:v>2300</c:v>
                </c:pt>
                <c:pt idx="47">
                  <c:v>2350</c:v>
                </c:pt>
                <c:pt idx="48">
                  <c:v>2400</c:v>
                </c:pt>
                <c:pt idx="49">
                  <c:v>2450</c:v>
                </c:pt>
                <c:pt idx="50">
                  <c:v>2500</c:v>
                </c:pt>
                <c:pt idx="51">
                  <c:v>2550</c:v>
                </c:pt>
                <c:pt idx="52">
                  <c:v>2600</c:v>
                </c:pt>
                <c:pt idx="53">
                  <c:v>2650</c:v>
                </c:pt>
                <c:pt idx="54">
                  <c:v>2700</c:v>
                </c:pt>
                <c:pt idx="55">
                  <c:v>2750</c:v>
                </c:pt>
                <c:pt idx="56">
                  <c:v>2800</c:v>
                </c:pt>
                <c:pt idx="57">
                  <c:v>2850</c:v>
                </c:pt>
                <c:pt idx="58">
                  <c:v>2900</c:v>
                </c:pt>
                <c:pt idx="59">
                  <c:v>2950</c:v>
                </c:pt>
                <c:pt idx="60">
                  <c:v>3000</c:v>
                </c:pt>
                <c:pt idx="61">
                  <c:v>3050</c:v>
                </c:pt>
                <c:pt idx="62">
                  <c:v>3100</c:v>
                </c:pt>
                <c:pt idx="63">
                  <c:v>3150</c:v>
                </c:pt>
                <c:pt idx="64">
                  <c:v>3200</c:v>
                </c:pt>
                <c:pt idx="65">
                  <c:v>3250</c:v>
                </c:pt>
                <c:pt idx="66">
                  <c:v>3300</c:v>
                </c:pt>
                <c:pt idx="67">
                  <c:v>3350</c:v>
                </c:pt>
                <c:pt idx="68">
                  <c:v>3400</c:v>
                </c:pt>
                <c:pt idx="69">
                  <c:v>3450</c:v>
                </c:pt>
                <c:pt idx="70">
                  <c:v>3500</c:v>
                </c:pt>
                <c:pt idx="71">
                  <c:v>3550</c:v>
                </c:pt>
                <c:pt idx="72">
                  <c:v>3600</c:v>
                </c:pt>
                <c:pt idx="73">
                  <c:v>3650</c:v>
                </c:pt>
                <c:pt idx="74">
                  <c:v>3700</c:v>
                </c:pt>
                <c:pt idx="75">
                  <c:v>3750</c:v>
                </c:pt>
                <c:pt idx="76">
                  <c:v>3800</c:v>
                </c:pt>
                <c:pt idx="77">
                  <c:v>3850</c:v>
                </c:pt>
                <c:pt idx="78">
                  <c:v>3900</c:v>
                </c:pt>
                <c:pt idx="79">
                  <c:v>3950</c:v>
                </c:pt>
                <c:pt idx="80">
                  <c:v>4000</c:v>
                </c:pt>
                <c:pt idx="81">
                  <c:v>4050</c:v>
                </c:pt>
                <c:pt idx="82">
                  <c:v>4100</c:v>
                </c:pt>
                <c:pt idx="83">
                  <c:v>4150</c:v>
                </c:pt>
                <c:pt idx="84">
                  <c:v>4200</c:v>
                </c:pt>
                <c:pt idx="85">
                  <c:v>4250</c:v>
                </c:pt>
                <c:pt idx="86">
                  <c:v>4300</c:v>
                </c:pt>
                <c:pt idx="87">
                  <c:v>4350</c:v>
                </c:pt>
                <c:pt idx="88">
                  <c:v>4400</c:v>
                </c:pt>
                <c:pt idx="89">
                  <c:v>4450</c:v>
                </c:pt>
                <c:pt idx="90">
                  <c:v>4500</c:v>
                </c:pt>
                <c:pt idx="91">
                  <c:v>4550</c:v>
                </c:pt>
                <c:pt idx="92">
                  <c:v>4600</c:v>
                </c:pt>
                <c:pt idx="93">
                  <c:v>4650</c:v>
                </c:pt>
                <c:pt idx="94">
                  <c:v>4700</c:v>
                </c:pt>
                <c:pt idx="95">
                  <c:v>4750</c:v>
                </c:pt>
                <c:pt idx="96">
                  <c:v>4800</c:v>
                </c:pt>
                <c:pt idx="97">
                  <c:v>4850</c:v>
                </c:pt>
                <c:pt idx="98">
                  <c:v>4900</c:v>
                </c:pt>
                <c:pt idx="99">
                  <c:v>4950</c:v>
                </c:pt>
                <c:pt idx="100">
                  <c:v>5000</c:v>
                </c:pt>
                <c:pt idx="101">
                  <c:v>5050</c:v>
                </c:pt>
                <c:pt idx="102">
                  <c:v>5100</c:v>
                </c:pt>
                <c:pt idx="103">
                  <c:v>5150</c:v>
                </c:pt>
                <c:pt idx="104">
                  <c:v>5200</c:v>
                </c:pt>
                <c:pt idx="105">
                  <c:v>5250</c:v>
                </c:pt>
                <c:pt idx="106">
                  <c:v>5300</c:v>
                </c:pt>
                <c:pt idx="107">
                  <c:v>5350</c:v>
                </c:pt>
                <c:pt idx="108">
                  <c:v>5400</c:v>
                </c:pt>
                <c:pt idx="109">
                  <c:v>5450</c:v>
                </c:pt>
                <c:pt idx="110">
                  <c:v>5500</c:v>
                </c:pt>
                <c:pt idx="111">
                  <c:v>5550</c:v>
                </c:pt>
                <c:pt idx="112">
                  <c:v>5600</c:v>
                </c:pt>
                <c:pt idx="113">
                  <c:v>5650</c:v>
                </c:pt>
                <c:pt idx="114">
                  <c:v>5700</c:v>
                </c:pt>
                <c:pt idx="115">
                  <c:v>5750</c:v>
                </c:pt>
                <c:pt idx="116">
                  <c:v>5800</c:v>
                </c:pt>
                <c:pt idx="117">
                  <c:v>5850</c:v>
                </c:pt>
                <c:pt idx="118">
                  <c:v>5900</c:v>
                </c:pt>
                <c:pt idx="119">
                  <c:v>5950</c:v>
                </c:pt>
                <c:pt idx="120">
                  <c:v>6000</c:v>
                </c:pt>
                <c:pt idx="121">
                  <c:v>6050</c:v>
                </c:pt>
                <c:pt idx="122">
                  <c:v>6100</c:v>
                </c:pt>
                <c:pt idx="123">
                  <c:v>6150</c:v>
                </c:pt>
                <c:pt idx="124">
                  <c:v>6200</c:v>
                </c:pt>
                <c:pt idx="125">
                  <c:v>6250</c:v>
                </c:pt>
                <c:pt idx="126">
                  <c:v>6300</c:v>
                </c:pt>
                <c:pt idx="127">
                  <c:v>6350</c:v>
                </c:pt>
                <c:pt idx="128">
                  <c:v>6400</c:v>
                </c:pt>
                <c:pt idx="129">
                  <c:v>6450</c:v>
                </c:pt>
                <c:pt idx="130">
                  <c:v>6500</c:v>
                </c:pt>
                <c:pt idx="131">
                  <c:v>6550</c:v>
                </c:pt>
                <c:pt idx="132">
                  <c:v>6600</c:v>
                </c:pt>
                <c:pt idx="133">
                  <c:v>6650</c:v>
                </c:pt>
                <c:pt idx="134">
                  <c:v>6700</c:v>
                </c:pt>
                <c:pt idx="135">
                  <c:v>6750</c:v>
                </c:pt>
                <c:pt idx="136">
                  <c:v>6800</c:v>
                </c:pt>
                <c:pt idx="137">
                  <c:v>6850</c:v>
                </c:pt>
                <c:pt idx="138">
                  <c:v>6900</c:v>
                </c:pt>
                <c:pt idx="139">
                  <c:v>6950</c:v>
                </c:pt>
                <c:pt idx="140">
                  <c:v>7000</c:v>
                </c:pt>
                <c:pt idx="141">
                  <c:v>7050</c:v>
                </c:pt>
                <c:pt idx="142">
                  <c:v>7100</c:v>
                </c:pt>
                <c:pt idx="143">
                  <c:v>7150</c:v>
                </c:pt>
                <c:pt idx="144">
                  <c:v>7200</c:v>
                </c:pt>
                <c:pt idx="145">
                  <c:v>7250</c:v>
                </c:pt>
                <c:pt idx="146">
                  <c:v>7300</c:v>
                </c:pt>
                <c:pt idx="147">
                  <c:v>7350</c:v>
                </c:pt>
                <c:pt idx="148">
                  <c:v>7400</c:v>
                </c:pt>
                <c:pt idx="149">
                  <c:v>7450</c:v>
                </c:pt>
                <c:pt idx="150">
                  <c:v>7500</c:v>
                </c:pt>
                <c:pt idx="151">
                  <c:v>7550</c:v>
                </c:pt>
                <c:pt idx="152">
                  <c:v>7600</c:v>
                </c:pt>
                <c:pt idx="153">
                  <c:v>7650</c:v>
                </c:pt>
                <c:pt idx="154">
                  <c:v>7700</c:v>
                </c:pt>
                <c:pt idx="155">
                  <c:v>7750</c:v>
                </c:pt>
                <c:pt idx="156">
                  <c:v>7800</c:v>
                </c:pt>
                <c:pt idx="157">
                  <c:v>7850</c:v>
                </c:pt>
                <c:pt idx="158">
                  <c:v>7900</c:v>
                </c:pt>
                <c:pt idx="159">
                  <c:v>7950</c:v>
                </c:pt>
                <c:pt idx="160">
                  <c:v>8000</c:v>
                </c:pt>
                <c:pt idx="161">
                  <c:v>8050</c:v>
                </c:pt>
                <c:pt idx="162">
                  <c:v>8100</c:v>
                </c:pt>
                <c:pt idx="163">
                  <c:v>8150</c:v>
                </c:pt>
                <c:pt idx="164">
                  <c:v>8200</c:v>
                </c:pt>
                <c:pt idx="165">
                  <c:v>8250</c:v>
                </c:pt>
                <c:pt idx="166">
                  <c:v>8300</c:v>
                </c:pt>
                <c:pt idx="167">
                  <c:v>8350</c:v>
                </c:pt>
                <c:pt idx="168">
                  <c:v>8400</c:v>
                </c:pt>
                <c:pt idx="169">
                  <c:v>8450</c:v>
                </c:pt>
                <c:pt idx="170">
                  <c:v>8500</c:v>
                </c:pt>
                <c:pt idx="171">
                  <c:v>8550</c:v>
                </c:pt>
                <c:pt idx="172">
                  <c:v>8600</c:v>
                </c:pt>
                <c:pt idx="173">
                  <c:v>8650</c:v>
                </c:pt>
                <c:pt idx="174">
                  <c:v>8700</c:v>
                </c:pt>
                <c:pt idx="175">
                  <c:v>8750</c:v>
                </c:pt>
                <c:pt idx="176">
                  <c:v>8800</c:v>
                </c:pt>
                <c:pt idx="177">
                  <c:v>8850</c:v>
                </c:pt>
                <c:pt idx="178">
                  <c:v>8900</c:v>
                </c:pt>
                <c:pt idx="179">
                  <c:v>8950</c:v>
                </c:pt>
                <c:pt idx="180">
                  <c:v>9000</c:v>
                </c:pt>
                <c:pt idx="181">
                  <c:v>9050</c:v>
                </c:pt>
                <c:pt idx="182">
                  <c:v>9100</c:v>
                </c:pt>
                <c:pt idx="183">
                  <c:v>9150</c:v>
                </c:pt>
                <c:pt idx="184">
                  <c:v>9200</c:v>
                </c:pt>
                <c:pt idx="185">
                  <c:v>9250</c:v>
                </c:pt>
                <c:pt idx="186">
                  <c:v>9300</c:v>
                </c:pt>
                <c:pt idx="187">
                  <c:v>9350</c:v>
                </c:pt>
                <c:pt idx="188">
                  <c:v>9400</c:v>
                </c:pt>
                <c:pt idx="189">
                  <c:v>9450</c:v>
                </c:pt>
                <c:pt idx="190">
                  <c:v>9500</c:v>
                </c:pt>
                <c:pt idx="191">
                  <c:v>9550</c:v>
                </c:pt>
                <c:pt idx="192">
                  <c:v>9600</c:v>
                </c:pt>
                <c:pt idx="193">
                  <c:v>9650</c:v>
                </c:pt>
                <c:pt idx="194">
                  <c:v>9700</c:v>
                </c:pt>
                <c:pt idx="195">
                  <c:v>9750</c:v>
                </c:pt>
                <c:pt idx="196">
                  <c:v>9800</c:v>
                </c:pt>
                <c:pt idx="197">
                  <c:v>9850</c:v>
                </c:pt>
                <c:pt idx="198">
                  <c:v>9900</c:v>
                </c:pt>
                <c:pt idx="199">
                  <c:v>9950</c:v>
                </c:pt>
                <c:pt idx="200">
                  <c:v>10000</c:v>
                </c:pt>
                <c:pt idx="201">
                  <c:v>10050</c:v>
                </c:pt>
                <c:pt idx="202">
                  <c:v>10100</c:v>
                </c:pt>
                <c:pt idx="203">
                  <c:v>10150</c:v>
                </c:pt>
                <c:pt idx="204">
                  <c:v>10200</c:v>
                </c:pt>
                <c:pt idx="205">
                  <c:v>10250</c:v>
                </c:pt>
                <c:pt idx="206">
                  <c:v>10300</c:v>
                </c:pt>
                <c:pt idx="207">
                  <c:v>10350</c:v>
                </c:pt>
                <c:pt idx="208">
                  <c:v>10400</c:v>
                </c:pt>
                <c:pt idx="209">
                  <c:v>10450</c:v>
                </c:pt>
                <c:pt idx="210">
                  <c:v>10500</c:v>
                </c:pt>
                <c:pt idx="211">
                  <c:v>10550</c:v>
                </c:pt>
                <c:pt idx="212">
                  <c:v>10600</c:v>
                </c:pt>
                <c:pt idx="213">
                  <c:v>10650</c:v>
                </c:pt>
                <c:pt idx="214">
                  <c:v>10700</c:v>
                </c:pt>
                <c:pt idx="215">
                  <c:v>10750</c:v>
                </c:pt>
                <c:pt idx="216">
                  <c:v>10800</c:v>
                </c:pt>
                <c:pt idx="217">
                  <c:v>10850</c:v>
                </c:pt>
                <c:pt idx="218">
                  <c:v>10900</c:v>
                </c:pt>
                <c:pt idx="219">
                  <c:v>10950</c:v>
                </c:pt>
                <c:pt idx="220">
                  <c:v>11000</c:v>
                </c:pt>
                <c:pt idx="221">
                  <c:v>11050</c:v>
                </c:pt>
                <c:pt idx="222">
                  <c:v>11100</c:v>
                </c:pt>
                <c:pt idx="223">
                  <c:v>11150</c:v>
                </c:pt>
                <c:pt idx="224">
                  <c:v>11200</c:v>
                </c:pt>
                <c:pt idx="225">
                  <c:v>11250</c:v>
                </c:pt>
                <c:pt idx="226">
                  <c:v>11300</c:v>
                </c:pt>
                <c:pt idx="227">
                  <c:v>11350</c:v>
                </c:pt>
                <c:pt idx="228">
                  <c:v>11400</c:v>
                </c:pt>
                <c:pt idx="229">
                  <c:v>11450</c:v>
                </c:pt>
                <c:pt idx="230">
                  <c:v>11500</c:v>
                </c:pt>
                <c:pt idx="231">
                  <c:v>11550</c:v>
                </c:pt>
                <c:pt idx="232">
                  <c:v>11600</c:v>
                </c:pt>
                <c:pt idx="233">
                  <c:v>11650</c:v>
                </c:pt>
                <c:pt idx="234">
                  <c:v>11700</c:v>
                </c:pt>
                <c:pt idx="235">
                  <c:v>11750</c:v>
                </c:pt>
                <c:pt idx="236">
                  <c:v>11800</c:v>
                </c:pt>
                <c:pt idx="237">
                  <c:v>11850</c:v>
                </c:pt>
                <c:pt idx="238">
                  <c:v>11900</c:v>
                </c:pt>
                <c:pt idx="239">
                  <c:v>11950</c:v>
                </c:pt>
                <c:pt idx="240">
                  <c:v>12000</c:v>
                </c:pt>
                <c:pt idx="241">
                  <c:v>12050</c:v>
                </c:pt>
                <c:pt idx="242">
                  <c:v>12100</c:v>
                </c:pt>
                <c:pt idx="243">
                  <c:v>12150</c:v>
                </c:pt>
                <c:pt idx="244">
                  <c:v>12200</c:v>
                </c:pt>
                <c:pt idx="245">
                  <c:v>12250</c:v>
                </c:pt>
                <c:pt idx="246">
                  <c:v>12300</c:v>
                </c:pt>
                <c:pt idx="247">
                  <c:v>12350</c:v>
                </c:pt>
                <c:pt idx="248">
                  <c:v>12400</c:v>
                </c:pt>
                <c:pt idx="249">
                  <c:v>12450</c:v>
                </c:pt>
                <c:pt idx="250">
                  <c:v>12500</c:v>
                </c:pt>
                <c:pt idx="251">
                  <c:v>12550</c:v>
                </c:pt>
                <c:pt idx="252">
                  <c:v>12600</c:v>
                </c:pt>
                <c:pt idx="253">
                  <c:v>12650</c:v>
                </c:pt>
                <c:pt idx="254">
                  <c:v>12700</c:v>
                </c:pt>
                <c:pt idx="255">
                  <c:v>12750</c:v>
                </c:pt>
                <c:pt idx="256">
                  <c:v>12800</c:v>
                </c:pt>
                <c:pt idx="257">
                  <c:v>12850</c:v>
                </c:pt>
                <c:pt idx="258">
                  <c:v>12900</c:v>
                </c:pt>
                <c:pt idx="259">
                  <c:v>12950</c:v>
                </c:pt>
                <c:pt idx="260">
                  <c:v>13000</c:v>
                </c:pt>
                <c:pt idx="261">
                  <c:v>13050</c:v>
                </c:pt>
                <c:pt idx="262">
                  <c:v>13100</c:v>
                </c:pt>
                <c:pt idx="263">
                  <c:v>13150</c:v>
                </c:pt>
                <c:pt idx="264">
                  <c:v>13200</c:v>
                </c:pt>
                <c:pt idx="265">
                  <c:v>13250</c:v>
                </c:pt>
                <c:pt idx="266">
                  <c:v>13300</c:v>
                </c:pt>
                <c:pt idx="267">
                  <c:v>13350</c:v>
                </c:pt>
                <c:pt idx="268">
                  <c:v>13400</c:v>
                </c:pt>
                <c:pt idx="269">
                  <c:v>13450</c:v>
                </c:pt>
                <c:pt idx="270">
                  <c:v>13500</c:v>
                </c:pt>
                <c:pt idx="271">
                  <c:v>13550</c:v>
                </c:pt>
                <c:pt idx="272">
                  <c:v>13600</c:v>
                </c:pt>
                <c:pt idx="273">
                  <c:v>13650</c:v>
                </c:pt>
                <c:pt idx="274">
                  <c:v>13700</c:v>
                </c:pt>
                <c:pt idx="275">
                  <c:v>13750</c:v>
                </c:pt>
                <c:pt idx="276">
                  <c:v>13800</c:v>
                </c:pt>
                <c:pt idx="277">
                  <c:v>13850</c:v>
                </c:pt>
                <c:pt idx="278">
                  <c:v>13900</c:v>
                </c:pt>
                <c:pt idx="279">
                  <c:v>13950</c:v>
                </c:pt>
                <c:pt idx="280">
                  <c:v>14000</c:v>
                </c:pt>
                <c:pt idx="281">
                  <c:v>14050</c:v>
                </c:pt>
                <c:pt idx="282">
                  <c:v>14100</c:v>
                </c:pt>
                <c:pt idx="283">
                  <c:v>14150</c:v>
                </c:pt>
                <c:pt idx="284">
                  <c:v>14200</c:v>
                </c:pt>
                <c:pt idx="285">
                  <c:v>14250</c:v>
                </c:pt>
                <c:pt idx="286">
                  <c:v>14300</c:v>
                </c:pt>
                <c:pt idx="287">
                  <c:v>14350</c:v>
                </c:pt>
                <c:pt idx="288">
                  <c:v>14400</c:v>
                </c:pt>
                <c:pt idx="289">
                  <c:v>14450</c:v>
                </c:pt>
                <c:pt idx="290">
                  <c:v>14500</c:v>
                </c:pt>
                <c:pt idx="291">
                  <c:v>14550</c:v>
                </c:pt>
                <c:pt idx="292">
                  <c:v>14600</c:v>
                </c:pt>
                <c:pt idx="293">
                  <c:v>14650</c:v>
                </c:pt>
                <c:pt idx="294">
                  <c:v>14700</c:v>
                </c:pt>
                <c:pt idx="295">
                  <c:v>14750</c:v>
                </c:pt>
                <c:pt idx="296">
                  <c:v>14800</c:v>
                </c:pt>
                <c:pt idx="297">
                  <c:v>14850</c:v>
                </c:pt>
                <c:pt idx="298">
                  <c:v>14900</c:v>
                </c:pt>
                <c:pt idx="299">
                  <c:v>14950</c:v>
                </c:pt>
                <c:pt idx="300">
                  <c:v>15000</c:v>
                </c:pt>
                <c:pt idx="301">
                  <c:v>15050</c:v>
                </c:pt>
                <c:pt idx="302">
                  <c:v>15100</c:v>
                </c:pt>
                <c:pt idx="303">
                  <c:v>15150</c:v>
                </c:pt>
                <c:pt idx="304">
                  <c:v>15200</c:v>
                </c:pt>
                <c:pt idx="305">
                  <c:v>15250</c:v>
                </c:pt>
                <c:pt idx="306">
                  <c:v>15300</c:v>
                </c:pt>
                <c:pt idx="307">
                  <c:v>15350</c:v>
                </c:pt>
                <c:pt idx="308">
                  <c:v>15400</c:v>
                </c:pt>
                <c:pt idx="309">
                  <c:v>15450</c:v>
                </c:pt>
                <c:pt idx="310">
                  <c:v>15500</c:v>
                </c:pt>
                <c:pt idx="311">
                  <c:v>15550</c:v>
                </c:pt>
                <c:pt idx="312">
                  <c:v>15600</c:v>
                </c:pt>
                <c:pt idx="313">
                  <c:v>15650</c:v>
                </c:pt>
                <c:pt idx="314">
                  <c:v>15700</c:v>
                </c:pt>
                <c:pt idx="315">
                  <c:v>15750</c:v>
                </c:pt>
                <c:pt idx="316">
                  <c:v>15800</c:v>
                </c:pt>
                <c:pt idx="317">
                  <c:v>15850</c:v>
                </c:pt>
                <c:pt idx="318">
                  <c:v>15900</c:v>
                </c:pt>
                <c:pt idx="319">
                  <c:v>15950</c:v>
                </c:pt>
                <c:pt idx="320">
                  <c:v>16000</c:v>
                </c:pt>
                <c:pt idx="321">
                  <c:v>16050</c:v>
                </c:pt>
                <c:pt idx="322">
                  <c:v>16100</c:v>
                </c:pt>
                <c:pt idx="323">
                  <c:v>16150</c:v>
                </c:pt>
                <c:pt idx="324">
                  <c:v>16200</c:v>
                </c:pt>
                <c:pt idx="325">
                  <c:v>16250</c:v>
                </c:pt>
                <c:pt idx="326">
                  <c:v>16300</c:v>
                </c:pt>
                <c:pt idx="327">
                  <c:v>16350</c:v>
                </c:pt>
                <c:pt idx="328">
                  <c:v>16400</c:v>
                </c:pt>
                <c:pt idx="329">
                  <c:v>16450</c:v>
                </c:pt>
                <c:pt idx="330">
                  <c:v>16500</c:v>
                </c:pt>
                <c:pt idx="331">
                  <c:v>16550</c:v>
                </c:pt>
                <c:pt idx="332">
                  <c:v>16600</c:v>
                </c:pt>
                <c:pt idx="333">
                  <c:v>16650</c:v>
                </c:pt>
                <c:pt idx="334">
                  <c:v>16700</c:v>
                </c:pt>
                <c:pt idx="335">
                  <c:v>16750</c:v>
                </c:pt>
                <c:pt idx="336">
                  <c:v>16800</c:v>
                </c:pt>
                <c:pt idx="337">
                  <c:v>16850</c:v>
                </c:pt>
                <c:pt idx="338">
                  <c:v>16900</c:v>
                </c:pt>
                <c:pt idx="339">
                  <c:v>16950</c:v>
                </c:pt>
                <c:pt idx="340">
                  <c:v>17000</c:v>
                </c:pt>
                <c:pt idx="341">
                  <c:v>17050</c:v>
                </c:pt>
                <c:pt idx="342">
                  <c:v>17100</c:v>
                </c:pt>
                <c:pt idx="343">
                  <c:v>17150</c:v>
                </c:pt>
                <c:pt idx="344">
                  <c:v>17200</c:v>
                </c:pt>
                <c:pt idx="345">
                  <c:v>17250</c:v>
                </c:pt>
                <c:pt idx="346">
                  <c:v>17300</c:v>
                </c:pt>
                <c:pt idx="347">
                  <c:v>17350</c:v>
                </c:pt>
                <c:pt idx="348">
                  <c:v>17400</c:v>
                </c:pt>
                <c:pt idx="349">
                  <c:v>17450</c:v>
                </c:pt>
                <c:pt idx="350">
                  <c:v>17500</c:v>
                </c:pt>
                <c:pt idx="351">
                  <c:v>17550</c:v>
                </c:pt>
                <c:pt idx="352">
                  <c:v>17600</c:v>
                </c:pt>
                <c:pt idx="353">
                  <c:v>17650</c:v>
                </c:pt>
                <c:pt idx="354">
                  <c:v>17700</c:v>
                </c:pt>
                <c:pt idx="355">
                  <c:v>17750</c:v>
                </c:pt>
                <c:pt idx="356">
                  <c:v>17800</c:v>
                </c:pt>
                <c:pt idx="357">
                  <c:v>17850</c:v>
                </c:pt>
                <c:pt idx="358">
                  <c:v>17900</c:v>
                </c:pt>
                <c:pt idx="359">
                  <c:v>17950</c:v>
                </c:pt>
                <c:pt idx="360">
                  <c:v>18000</c:v>
                </c:pt>
                <c:pt idx="361">
                  <c:v>18050</c:v>
                </c:pt>
                <c:pt idx="362">
                  <c:v>18100</c:v>
                </c:pt>
                <c:pt idx="363">
                  <c:v>18150</c:v>
                </c:pt>
                <c:pt idx="364">
                  <c:v>18200</c:v>
                </c:pt>
                <c:pt idx="365">
                  <c:v>18250</c:v>
                </c:pt>
                <c:pt idx="366">
                  <c:v>18300</c:v>
                </c:pt>
                <c:pt idx="367">
                  <c:v>18350</c:v>
                </c:pt>
                <c:pt idx="368">
                  <c:v>18400</c:v>
                </c:pt>
                <c:pt idx="369">
                  <c:v>18450</c:v>
                </c:pt>
                <c:pt idx="370">
                  <c:v>18500</c:v>
                </c:pt>
                <c:pt idx="371">
                  <c:v>18550</c:v>
                </c:pt>
                <c:pt idx="372">
                  <c:v>18600</c:v>
                </c:pt>
                <c:pt idx="373">
                  <c:v>18650</c:v>
                </c:pt>
                <c:pt idx="374">
                  <c:v>18700</c:v>
                </c:pt>
                <c:pt idx="375">
                  <c:v>18750</c:v>
                </c:pt>
                <c:pt idx="376">
                  <c:v>18800</c:v>
                </c:pt>
                <c:pt idx="377">
                  <c:v>18850</c:v>
                </c:pt>
                <c:pt idx="378">
                  <c:v>18900</c:v>
                </c:pt>
                <c:pt idx="379">
                  <c:v>18950</c:v>
                </c:pt>
                <c:pt idx="380">
                  <c:v>19000</c:v>
                </c:pt>
                <c:pt idx="381">
                  <c:v>19050</c:v>
                </c:pt>
                <c:pt idx="382">
                  <c:v>19100</c:v>
                </c:pt>
                <c:pt idx="383">
                  <c:v>19150</c:v>
                </c:pt>
                <c:pt idx="384">
                  <c:v>19200</c:v>
                </c:pt>
                <c:pt idx="385">
                  <c:v>19250</c:v>
                </c:pt>
                <c:pt idx="386">
                  <c:v>19300</c:v>
                </c:pt>
                <c:pt idx="387">
                  <c:v>19350</c:v>
                </c:pt>
                <c:pt idx="388">
                  <c:v>19400</c:v>
                </c:pt>
                <c:pt idx="389">
                  <c:v>19450</c:v>
                </c:pt>
                <c:pt idx="390">
                  <c:v>19500</c:v>
                </c:pt>
                <c:pt idx="391">
                  <c:v>19550</c:v>
                </c:pt>
                <c:pt idx="392">
                  <c:v>19600</c:v>
                </c:pt>
                <c:pt idx="393">
                  <c:v>19650</c:v>
                </c:pt>
                <c:pt idx="394">
                  <c:v>19700</c:v>
                </c:pt>
                <c:pt idx="395">
                  <c:v>19750</c:v>
                </c:pt>
                <c:pt idx="396">
                  <c:v>19800</c:v>
                </c:pt>
                <c:pt idx="397">
                  <c:v>19850</c:v>
                </c:pt>
                <c:pt idx="398">
                  <c:v>19900</c:v>
                </c:pt>
                <c:pt idx="399">
                  <c:v>19950</c:v>
                </c:pt>
                <c:pt idx="400">
                  <c:v>20000</c:v>
                </c:pt>
                <c:pt idx="401">
                  <c:v>20050</c:v>
                </c:pt>
                <c:pt idx="402">
                  <c:v>20100</c:v>
                </c:pt>
                <c:pt idx="403">
                  <c:v>20150</c:v>
                </c:pt>
                <c:pt idx="404">
                  <c:v>20200</c:v>
                </c:pt>
                <c:pt idx="405">
                  <c:v>20250</c:v>
                </c:pt>
                <c:pt idx="406">
                  <c:v>20300</c:v>
                </c:pt>
                <c:pt idx="407">
                  <c:v>20350</c:v>
                </c:pt>
                <c:pt idx="408">
                  <c:v>20400</c:v>
                </c:pt>
                <c:pt idx="409">
                  <c:v>20450</c:v>
                </c:pt>
                <c:pt idx="410">
                  <c:v>20500</c:v>
                </c:pt>
                <c:pt idx="411">
                  <c:v>20550</c:v>
                </c:pt>
                <c:pt idx="412">
                  <c:v>20600</c:v>
                </c:pt>
                <c:pt idx="413">
                  <c:v>20650</c:v>
                </c:pt>
                <c:pt idx="414">
                  <c:v>20700</c:v>
                </c:pt>
                <c:pt idx="415">
                  <c:v>20750</c:v>
                </c:pt>
                <c:pt idx="416">
                  <c:v>20800</c:v>
                </c:pt>
                <c:pt idx="417">
                  <c:v>20850</c:v>
                </c:pt>
                <c:pt idx="418">
                  <c:v>20900</c:v>
                </c:pt>
                <c:pt idx="419">
                  <c:v>20950</c:v>
                </c:pt>
                <c:pt idx="420">
                  <c:v>21000</c:v>
                </c:pt>
                <c:pt idx="421">
                  <c:v>21050</c:v>
                </c:pt>
                <c:pt idx="422">
                  <c:v>21100</c:v>
                </c:pt>
                <c:pt idx="423">
                  <c:v>21150</c:v>
                </c:pt>
                <c:pt idx="424">
                  <c:v>21200</c:v>
                </c:pt>
                <c:pt idx="425">
                  <c:v>21250</c:v>
                </c:pt>
                <c:pt idx="426">
                  <c:v>21300</c:v>
                </c:pt>
                <c:pt idx="427">
                  <c:v>21350</c:v>
                </c:pt>
                <c:pt idx="428">
                  <c:v>21400</c:v>
                </c:pt>
                <c:pt idx="429">
                  <c:v>21450</c:v>
                </c:pt>
                <c:pt idx="430">
                  <c:v>21500</c:v>
                </c:pt>
                <c:pt idx="431">
                  <c:v>21550</c:v>
                </c:pt>
                <c:pt idx="432">
                  <c:v>21600</c:v>
                </c:pt>
                <c:pt idx="433">
                  <c:v>21650</c:v>
                </c:pt>
                <c:pt idx="434">
                  <c:v>21700</c:v>
                </c:pt>
                <c:pt idx="435">
                  <c:v>21750</c:v>
                </c:pt>
                <c:pt idx="436">
                  <c:v>21800</c:v>
                </c:pt>
                <c:pt idx="437">
                  <c:v>21850</c:v>
                </c:pt>
                <c:pt idx="438">
                  <c:v>21900</c:v>
                </c:pt>
                <c:pt idx="439">
                  <c:v>21950</c:v>
                </c:pt>
                <c:pt idx="440">
                  <c:v>22000</c:v>
                </c:pt>
                <c:pt idx="441">
                  <c:v>22050</c:v>
                </c:pt>
                <c:pt idx="442">
                  <c:v>22100</c:v>
                </c:pt>
                <c:pt idx="443">
                  <c:v>22150</c:v>
                </c:pt>
                <c:pt idx="444">
                  <c:v>22200</c:v>
                </c:pt>
                <c:pt idx="445">
                  <c:v>22250</c:v>
                </c:pt>
                <c:pt idx="446">
                  <c:v>22300</c:v>
                </c:pt>
                <c:pt idx="447">
                  <c:v>22350</c:v>
                </c:pt>
                <c:pt idx="448">
                  <c:v>22400</c:v>
                </c:pt>
                <c:pt idx="449">
                  <c:v>22450</c:v>
                </c:pt>
                <c:pt idx="450">
                  <c:v>22500</c:v>
                </c:pt>
                <c:pt idx="451">
                  <c:v>22550</c:v>
                </c:pt>
                <c:pt idx="452">
                  <c:v>22600</c:v>
                </c:pt>
                <c:pt idx="453">
                  <c:v>22650</c:v>
                </c:pt>
                <c:pt idx="454">
                  <c:v>22700</c:v>
                </c:pt>
                <c:pt idx="455">
                  <c:v>22750</c:v>
                </c:pt>
                <c:pt idx="456">
                  <c:v>22800</c:v>
                </c:pt>
                <c:pt idx="457">
                  <c:v>22850</c:v>
                </c:pt>
                <c:pt idx="458">
                  <c:v>22900</c:v>
                </c:pt>
                <c:pt idx="459">
                  <c:v>22950</c:v>
                </c:pt>
                <c:pt idx="460">
                  <c:v>23000</c:v>
                </c:pt>
                <c:pt idx="461">
                  <c:v>23050</c:v>
                </c:pt>
                <c:pt idx="462">
                  <c:v>23100</c:v>
                </c:pt>
                <c:pt idx="463">
                  <c:v>23150</c:v>
                </c:pt>
                <c:pt idx="464">
                  <c:v>23200</c:v>
                </c:pt>
                <c:pt idx="465">
                  <c:v>23250</c:v>
                </c:pt>
                <c:pt idx="466">
                  <c:v>23300</c:v>
                </c:pt>
                <c:pt idx="467">
                  <c:v>23350</c:v>
                </c:pt>
                <c:pt idx="468">
                  <c:v>23400</c:v>
                </c:pt>
                <c:pt idx="469">
                  <c:v>23450</c:v>
                </c:pt>
                <c:pt idx="470">
                  <c:v>23500</c:v>
                </c:pt>
                <c:pt idx="471">
                  <c:v>23550</c:v>
                </c:pt>
                <c:pt idx="472">
                  <c:v>23600</c:v>
                </c:pt>
                <c:pt idx="473">
                  <c:v>23650</c:v>
                </c:pt>
                <c:pt idx="474">
                  <c:v>23700</c:v>
                </c:pt>
                <c:pt idx="475">
                  <c:v>23750</c:v>
                </c:pt>
                <c:pt idx="476">
                  <c:v>23800</c:v>
                </c:pt>
                <c:pt idx="477">
                  <c:v>23850</c:v>
                </c:pt>
                <c:pt idx="478">
                  <c:v>23900</c:v>
                </c:pt>
                <c:pt idx="479">
                  <c:v>23950</c:v>
                </c:pt>
                <c:pt idx="480">
                  <c:v>24000</c:v>
                </c:pt>
                <c:pt idx="481">
                  <c:v>24050</c:v>
                </c:pt>
                <c:pt idx="482">
                  <c:v>24100</c:v>
                </c:pt>
                <c:pt idx="483">
                  <c:v>24150</c:v>
                </c:pt>
                <c:pt idx="484">
                  <c:v>24200</c:v>
                </c:pt>
                <c:pt idx="485">
                  <c:v>24250</c:v>
                </c:pt>
                <c:pt idx="486">
                  <c:v>24300</c:v>
                </c:pt>
                <c:pt idx="487">
                  <c:v>24350</c:v>
                </c:pt>
                <c:pt idx="488">
                  <c:v>24400</c:v>
                </c:pt>
                <c:pt idx="489">
                  <c:v>24450</c:v>
                </c:pt>
                <c:pt idx="490">
                  <c:v>24500</c:v>
                </c:pt>
                <c:pt idx="491">
                  <c:v>24550</c:v>
                </c:pt>
                <c:pt idx="492">
                  <c:v>24600</c:v>
                </c:pt>
                <c:pt idx="493">
                  <c:v>24650</c:v>
                </c:pt>
                <c:pt idx="494">
                  <c:v>24700</c:v>
                </c:pt>
                <c:pt idx="495">
                  <c:v>24750</c:v>
                </c:pt>
                <c:pt idx="496">
                  <c:v>24800</c:v>
                </c:pt>
                <c:pt idx="497">
                  <c:v>24850</c:v>
                </c:pt>
                <c:pt idx="498">
                  <c:v>24900</c:v>
                </c:pt>
                <c:pt idx="499">
                  <c:v>24950</c:v>
                </c:pt>
                <c:pt idx="500">
                  <c:v>25000</c:v>
                </c:pt>
                <c:pt idx="501">
                  <c:v>25050</c:v>
                </c:pt>
                <c:pt idx="502">
                  <c:v>25100</c:v>
                </c:pt>
                <c:pt idx="503">
                  <c:v>25150</c:v>
                </c:pt>
                <c:pt idx="504">
                  <c:v>25200</c:v>
                </c:pt>
                <c:pt idx="505">
                  <c:v>25250</c:v>
                </c:pt>
                <c:pt idx="506">
                  <c:v>25300</c:v>
                </c:pt>
                <c:pt idx="507">
                  <c:v>25350</c:v>
                </c:pt>
                <c:pt idx="508">
                  <c:v>25400</c:v>
                </c:pt>
                <c:pt idx="509">
                  <c:v>25450</c:v>
                </c:pt>
                <c:pt idx="510">
                  <c:v>25500</c:v>
                </c:pt>
                <c:pt idx="511">
                  <c:v>25550</c:v>
                </c:pt>
                <c:pt idx="512">
                  <c:v>25600</c:v>
                </c:pt>
                <c:pt idx="513">
                  <c:v>25650</c:v>
                </c:pt>
                <c:pt idx="514">
                  <c:v>25700</c:v>
                </c:pt>
                <c:pt idx="515">
                  <c:v>25750</c:v>
                </c:pt>
                <c:pt idx="516">
                  <c:v>25800</c:v>
                </c:pt>
                <c:pt idx="517">
                  <c:v>25850</c:v>
                </c:pt>
                <c:pt idx="518">
                  <c:v>25900</c:v>
                </c:pt>
                <c:pt idx="519">
                  <c:v>25950</c:v>
                </c:pt>
                <c:pt idx="520">
                  <c:v>26000</c:v>
                </c:pt>
                <c:pt idx="521">
                  <c:v>26050</c:v>
                </c:pt>
                <c:pt idx="522">
                  <c:v>26100</c:v>
                </c:pt>
                <c:pt idx="523">
                  <c:v>26150</c:v>
                </c:pt>
                <c:pt idx="524">
                  <c:v>26200</c:v>
                </c:pt>
                <c:pt idx="525">
                  <c:v>26250</c:v>
                </c:pt>
                <c:pt idx="526">
                  <c:v>26300</c:v>
                </c:pt>
                <c:pt idx="527">
                  <c:v>26350</c:v>
                </c:pt>
                <c:pt idx="528">
                  <c:v>26400</c:v>
                </c:pt>
                <c:pt idx="529">
                  <c:v>26450</c:v>
                </c:pt>
                <c:pt idx="530">
                  <c:v>26500</c:v>
                </c:pt>
                <c:pt idx="531">
                  <c:v>26550</c:v>
                </c:pt>
                <c:pt idx="532">
                  <c:v>26600</c:v>
                </c:pt>
                <c:pt idx="533">
                  <c:v>26650</c:v>
                </c:pt>
                <c:pt idx="534">
                  <c:v>26700</c:v>
                </c:pt>
                <c:pt idx="535">
                  <c:v>26750</c:v>
                </c:pt>
                <c:pt idx="536">
                  <c:v>26800</c:v>
                </c:pt>
                <c:pt idx="537">
                  <c:v>26850</c:v>
                </c:pt>
                <c:pt idx="538">
                  <c:v>26900</c:v>
                </c:pt>
                <c:pt idx="539">
                  <c:v>26950</c:v>
                </c:pt>
                <c:pt idx="540">
                  <c:v>27000</c:v>
                </c:pt>
                <c:pt idx="541">
                  <c:v>27050</c:v>
                </c:pt>
                <c:pt idx="542">
                  <c:v>27100</c:v>
                </c:pt>
                <c:pt idx="543">
                  <c:v>27150</c:v>
                </c:pt>
                <c:pt idx="544">
                  <c:v>27200</c:v>
                </c:pt>
                <c:pt idx="545">
                  <c:v>27250</c:v>
                </c:pt>
                <c:pt idx="546">
                  <c:v>27300</c:v>
                </c:pt>
                <c:pt idx="547">
                  <c:v>27350</c:v>
                </c:pt>
                <c:pt idx="548">
                  <c:v>27400</c:v>
                </c:pt>
                <c:pt idx="549">
                  <c:v>27450</c:v>
                </c:pt>
                <c:pt idx="550">
                  <c:v>27500</c:v>
                </c:pt>
                <c:pt idx="551">
                  <c:v>27550</c:v>
                </c:pt>
                <c:pt idx="552">
                  <c:v>27600</c:v>
                </c:pt>
                <c:pt idx="553">
                  <c:v>27650</c:v>
                </c:pt>
                <c:pt idx="554">
                  <c:v>27700</c:v>
                </c:pt>
                <c:pt idx="555">
                  <c:v>27750</c:v>
                </c:pt>
                <c:pt idx="556">
                  <c:v>27800</c:v>
                </c:pt>
                <c:pt idx="557">
                  <c:v>27850</c:v>
                </c:pt>
                <c:pt idx="558">
                  <c:v>27900</c:v>
                </c:pt>
                <c:pt idx="559">
                  <c:v>27950</c:v>
                </c:pt>
                <c:pt idx="560">
                  <c:v>28000</c:v>
                </c:pt>
                <c:pt idx="561">
                  <c:v>28050</c:v>
                </c:pt>
                <c:pt idx="562">
                  <c:v>28100</c:v>
                </c:pt>
                <c:pt idx="563">
                  <c:v>28150</c:v>
                </c:pt>
                <c:pt idx="564">
                  <c:v>28200</c:v>
                </c:pt>
                <c:pt idx="565">
                  <c:v>28250</c:v>
                </c:pt>
                <c:pt idx="566">
                  <c:v>28300</c:v>
                </c:pt>
                <c:pt idx="567">
                  <c:v>28350</c:v>
                </c:pt>
                <c:pt idx="568">
                  <c:v>28400</c:v>
                </c:pt>
                <c:pt idx="569">
                  <c:v>28450</c:v>
                </c:pt>
                <c:pt idx="570">
                  <c:v>28500</c:v>
                </c:pt>
                <c:pt idx="571">
                  <c:v>28550</c:v>
                </c:pt>
                <c:pt idx="572">
                  <c:v>28600</c:v>
                </c:pt>
                <c:pt idx="573">
                  <c:v>28650</c:v>
                </c:pt>
                <c:pt idx="574">
                  <c:v>28700</c:v>
                </c:pt>
                <c:pt idx="575">
                  <c:v>28750</c:v>
                </c:pt>
                <c:pt idx="576">
                  <c:v>28800</c:v>
                </c:pt>
                <c:pt idx="577">
                  <c:v>28850</c:v>
                </c:pt>
                <c:pt idx="578">
                  <c:v>28900</c:v>
                </c:pt>
                <c:pt idx="579">
                  <c:v>28950</c:v>
                </c:pt>
                <c:pt idx="580">
                  <c:v>29000</c:v>
                </c:pt>
                <c:pt idx="581">
                  <c:v>29050</c:v>
                </c:pt>
                <c:pt idx="582">
                  <c:v>29100</c:v>
                </c:pt>
                <c:pt idx="583">
                  <c:v>29150</c:v>
                </c:pt>
                <c:pt idx="584">
                  <c:v>29200</c:v>
                </c:pt>
                <c:pt idx="585">
                  <c:v>29250</c:v>
                </c:pt>
                <c:pt idx="586">
                  <c:v>29300</c:v>
                </c:pt>
                <c:pt idx="587">
                  <c:v>29350</c:v>
                </c:pt>
                <c:pt idx="588">
                  <c:v>29400</c:v>
                </c:pt>
                <c:pt idx="589">
                  <c:v>29450</c:v>
                </c:pt>
                <c:pt idx="590">
                  <c:v>29500</c:v>
                </c:pt>
                <c:pt idx="591">
                  <c:v>29550</c:v>
                </c:pt>
                <c:pt idx="592">
                  <c:v>29600</c:v>
                </c:pt>
                <c:pt idx="593">
                  <c:v>29650</c:v>
                </c:pt>
                <c:pt idx="594">
                  <c:v>29700</c:v>
                </c:pt>
                <c:pt idx="595">
                  <c:v>29750</c:v>
                </c:pt>
                <c:pt idx="596">
                  <c:v>29800</c:v>
                </c:pt>
                <c:pt idx="597">
                  <c:v>29850</c:v>
                </c:pt>
                <c:pt idx="598">
                  <c:v>29900</c:v>
                </c:pt>
                <c:pt idx="599">
                  <c:v>29950</c:v>
                </c:pt>
                <c:pt idx="600">
                  <c:v>30000</c:v>
                </c:pt>
                <c:pt idx="601">
                  <c:v>30050</c:v>
                </c:pt>
                <c:pt idx="602">
                  <c:v>30100</c:v>
                </c:pt>
                <c:pt idx="603">
                  <c:v>30150</c:v>
                </c:pt>
                <c:pt idx="604">
                  <c:v>30200</c:v>
                </c:pt>
                <c:pt idx="605">
                  <c:v>30250</c:v>
                </c:pt>
                <c:pt idx="606">
                  <c:v>30300</c:v>
                </c:pt>
                <c:pt idx="607">
                  <c:v>30350</c:v>
                </c:pt>
                <c:pt idx="608">
                  <c:v>30400</c:v>
                </c:pt>
                <c:pt idx="609">
                  <c:v>30450</c:v>
                </c:pt>
                <c:pt idx="610">
                  <c:v>30500</c:v>
                </c:pt>
                <c:pt idx="611">
                  <c:v>30550</c:v>
                </c:pt>
                <c:pt idx="612">
                  <c:v>30600</c:v>
                </c:pt>
                <c:pt idx="613">
                  <c:v>30650</c:v>
                </c:pt>
                <c:pt idx="614">
                  <c:v>30700</c:v>
                </c:pt>
                <c:pt idx="615">
                  <c:v>30750</c:v>
                </c:pt>
                <c:pt idx="616">
                  <c:v>30800</c:v>
                </c:pt>
                <c:pt idx="617">
                  <c:v>30850</c:v>
                </c:pt>
                <c:pt idx="618">
                  <c:v>30900</c:v>
                </c:pt>
                <c:pt idx="619">
                  <c:v>30950</c:v>
                </c:pt>
                <c:pt idx="620">
                  <c:v>31000</c:v>
                </c:pt>
                <c:pt idx="621">
                  <c:v>31050</c:v>
                </c:pt>
                <c:pt idx="622">
                  <c:v>31100</c:v>
                </c:pt>
                <c:pt idx="623">
                  <c:v>31150</c:v>
                </c:pt>
                <c:pt idx="624">
                  <c:v>31200</c:v>
                </c:pt>
                <c:pt idx="625">
                  <c:v>31250</c:v>
                </c:pt>
                <c:pt idx="626">
                  <c:v>31300</c:v>
                </c:pt>
                <c:pt idx="627">
                  <c:v>31350</c:v>
                </c:pt>
                <c:pt idx="628">
                  <c:v>31400</c:v>
                </c:pt>
                <c:pt idx="629">
                  <c:v>31450</c:v>
                </c:pt>
                <c:pt idx="630">
                  <c:v>31500</c:v>
                </c:pt>
                <c:pt idx="631">
                  <c:v>31550</c:v>
                </c:pt>
                <c:pt idx="632">
                  <c:v>31600</c:v>
                </c:pt>
                <c:pt idx="633">
                  <c:v>31650</c:v>
                </c:pt>
                <c:pt idx="634">
                  <c:v>31700</c:v>
                </c:pt>
                <c:pt idx="635">
                  <c:v>31750</c:v>
                </c:pt>
                <c:pt idx="636">
                  <c:v>31800</c:v>
                </c:pt>
                <c:pt idx="637">
                  <c:v>31850</c:v>
                </c:pt>
                <c:pt idx="638">
                  <c:v>31900</c:v>
                </c:pt>
                <c:pt idx="639">
                  <c:v>31950</c:v>
                </c:pt>
                <c:pt idx="640">
                  <c:v>32000</c:v>
                </c:pt>
                <c:pt idx="641">
                  <c:v>32050</c:v>
                </c:pt>
                <c:pt idx="642">
                  <c:v>32100</c:v>
                </c:pt>
                <c:pt idx="643">
                  <c:v>32150</c:v>
                </c:pt>
                <c:pt idx="644">
                  <c:v>32200</c:v>
                </c:pt>
                <c:pt idx="645">
                  <c:v>32250</c:v>
                </c:pt>
                <c:pt idx="646">
                  <c:v>32300</c:v>
                </c:pt>
                <c:pt idx="647">
                  <c:v>32350</c:v>
                </c:pt>
                <c:pt idx="648">
                  <c:v>32400</c:v>
                </c:pt>
                <c:pt idx="649">
                  <c:v>32450</c:v>
                </c:pt>
                <c:pt idx="650">
                  <c:v>32500</c:v>
                </c:pt>
                <c:pt idx="651">
                  <c:v>32550</c:v>
                </c:pt>
                <c:pt idx="652">
                  <c:v>32600</c:v>
                </c:pt>
                <c:pt idx="653">
                  <c:v>32650</c:v>
                </c:pt>
                <c:pt idx="654">
                  <c:v>32700</c:v>
                </c:pt>
                <c:pt idx="655">
                  <c:v>32750</c:v>
                </c:pt>
                <c:pt idx="656">
                  <c:v>32800</c:v>
                </c:pt>
                <c:pt idx="657">
                  <c:v>32850</c:v>
                </c:pt>
                <c:pt idx="658">
                  <c:v>32900</c:v>
                </c:pt>
                <c:pt idx="659">
                  <c:v>32950</c:v>
                </c:pt>
                <c:pt idx="660">
                  <c:v>33000</c:v>
                </c:pt>
                <c:pt idx="661">
                  <c:v>33050</c:v>
                </c:pt>
                <c:pt idx="662">
                  <c:v>33100</c:v>
                </c:pt>
                <c:pt idx="663">
                  <c:v>33150</c:v>
                </c:pt>
                <c:pt idx="664">
                  <c:v>33200</c:v>
                </c:pt>
                <c:pt idx="665">
                  <c:v>33250</c:v>
                </c:pt>
                <c:pt idx="666">
                  <c:v>33300</c:v>
                </c:pt>
                <c:pt idx="667">
                  <c:v>33350</c:v>
                </c:pt>
                <c:pt idx="668">
                  <c:v>33400</c:v>
                </c:pt>
                <c:pt idx="669">
                  <c:v>33450</c:v>
                </c:pt>
                <c:pt idx="670">
                  <c:v>33500</c:v>
                </c:pt>
                <c:pt idx="671">
                  <c:v>33550</c:v>
                </c:pt>
                <c:pt idx="672">
                  <c:v>33600</c:v>
                </c:pt>
                <c:pt idx="673">
                  <c:v>33650</c:v>
                </c:pt>
                <c:pt idx="674">
                  <c:v>33700</c:v>
                </c:pt>
                <c:pt idx="675">
                  <c:v>33750</c:v>
                </c:pt>
                <c:pt idx="676">
                  <c:v>33800</c:v>
                </c:pt>
                <c:pt idx="677">
                  <c:v>33850</c:v>
                </c:pt>
                <c:pt idx="678">
                  <c:v>33900</c:v>
                </c:pt>
                <c:pt idx="679">
                  <c:v>33950</c:v>
                </c:pt>
                <c:pt idx="680">
                  <c:v>34000</c:v>
                </c:pt>
                <c:pt idx="681">
                  <c:v>34050</c:v>
                </c:pt>
                <c:pt idx="682">
                  <c:v>34100</c:v>
                </c:pt>
                <c:pt idx="683">
                  <c:v>34150</c:v>
                </c:pt>
                <c:pt idx="684">
                  <c:v>34200</c:v>
                </c:pt>
                <c:pt idx="685">
                  <c:v>34250</c:v>
                </c:pt>
                <c:pt idx="686">
                  <c:v>34300</c:v>
                </c:pt>
                <c:pt idx="687">
                  <c:v>34350</c:v>
                </c:pt>
                <c:pt idx="688">
                  <c:v>34400</c:v>
                </c:pt>
                <c:pt idx="689">
                  <c:v>34450</c:v>
                </c:pt>
                <c:pt idx="690">
                  <c:v>34500</c:v>
                </c:pt>
                <c:pt idx="691">
                  <c:v>34550</c:v>
                </c:pt>
                <c:pt idx="692">
                  <c:v>34600</c:v>
                </c:pt>
                <c:pt idx="693">
                  <c:v>34650</c:v>
                </c:pt>
                <c:pt idx="694">
                  <c:v>34700</c:v>
                </c:pt>
                <c:pt idx="695">
                  <c:v>34750</c:v>
                </c:pt>
                <c:pt idx="696">
                  <c:v>34800</c:v>
                </c:pt>
                <c:pt idx="697">
                  <c:v>34850</c:v>
                </c:pt>
                <c:pt idx="698">
                  <c:v>34900</c:v>
                </c:pt>
                <c:pt idx="699">
                  <c:v>34950</c:v>
                </c:pt>
                <c:pt idx="700">
                  <c:v>35000</c:v>
                </c:pt>
                <c:pt idx="701">
                  <c:v>35050</c:v>
                </c:pt>
                <c:pt idx="702">
                  <c:v>35100</c:v>
                </c:pt>
                <c:pt idx="703">
                  <c:v>35150</c:v>
                </c:pt>
                <c:pt idx="704">
                  <c:v>35200</c:v>
                </c:pt>
                <c:pt idx="705">
                  <c:v>35250</c:v>
                </c:pt>
                <c:pt idx="706">
                  <c:v>35300</c:v>
                </c:pt>
                <c:pt idx="707">
                  <c:v>35350</c:v>
                </c:pt>
                <c:pt idx="708">
                  <c:v>35400</c:v>
                </c:pt>
                <c:pt idx="709">
                  <c:v>35450</c:v>
                </c:pt>
                <c:pt idx="710">
                  <c:v>35500</c:v>
                </c:pt>
                <c:pt idx="711">
                  <c:v>35550</c:v>
                </c:pt>
                <c:pt idx="712">
                  <c:v>35600</c:v>
                </c:pt>
                <c:pt idx="713">
                  <c:v>35650</c:v>
                </c:pt>
                <c:pt idx="714">
                  <c:v>35700</c:v>
                </c:pt>
                <c:pt idx="715">
                  <c:v>35750</c:v>
                </c:pt>
                <c:pt idx="716">
                  <c:v>35800</c:v>
                </c:pt>
                <c:pt idx="717">
                  <c:v>35850</c:v>
                </c:pt>
                <c:pt idx="718">
                  <c:v>35900</c:v>
                </c:pt>
                <c:pt idx="719">
                  <c:v>35950</c:v>
                </c:pt>
                <c:pt idx="720">
                  <c:v>36000</c:v>
                </c:pt>
                <c:pt idx="721">
                  <c:v>36050</c:v>
                </c:pt>
                <c:pt idx="722">
                  <c:v>36100</c:v>
                </c:pt>
                <c:pt idx="723">
                  <c:v>36150</c:v>
                </c:pt>
                <c:pt idx="724">
                  <c:v>36200</c:v>
                </c:pt>
                <c:pt idx="725">
                  <c:v>36250</c:v>
                </c:pt>
                <c:pt idx="726">
                  <c:v>36300</c:v>
                </c:pt>
                <c:pt idx="727">
                  <c:v>36350</c:v>
                </c:pt>
                <c:pt idx="728">
                  <c:v>36400</c:v>
                </c:pt>
                <c:pt idx="729">
                  <c:v>36450</c:v>
                </c:pt>
                <c:pt idx="730">
                  <c:v>36500</c:v>
                </c:pt>
                <c:pt idx="731">
                  <c:v>36550</c:v>
                </c:pt>
                <c:pt idx="732">
                  <c:v>36600</c:v>
                </c:pt>
                <c:pt idx="733">
                  <c:v>36650</c:v>
                </c:pt>
                <c:pt idx="734">
                  <c:v>36700</c:v>
                </c:pt>
                <c:pt idx="735">
                  <c:v>36750</c:v>
                </c:pt>
                <c:pt idx="736">
                  <c:v>36800</c:v>
                </c:pt>
                <c:pt idx="737">
                  <c:v>36850</c:v>
                </c:pt>
                <c:pt idx="738">
                  <c:v>36900</c:v>
                </c:pt>
                <c:pt idx="739">
                  <c:v>36950</c:v>
                </c:pt>
                <c:pt idx="740">
                  <c:v>37000</c:v>
                </c:pt>
                <c:pt idx="741">
                  <c:v>37050</c:v>
                </c:pt>
                <c:pt idx="742">
                  <c:v>37100</c:v>
                </c:pt>
                <c:pt idx="743">
                  <c:v>37150</c:v>
                </c:pt>
                <c:pt idx="744">
                  <c:v>37200</c:v>
                </c:pt>
                <c:pt idx="745">
                  <c:v>37250</c:v>
                </c:pt>
                <c:pt idx="746">
                  <c:v>37300</c:v>
                </c:pt>
                <c:pt idx="747">
                  <c:v>37350</c:v>
                </c:pt>
                <c:pt idx="748">
                  <c:v>37400</c:v>
                </c:pt>
                <c:pt idx="749">
                  <c:v>37450</c:v>
                </c:pt>
                <c:pt idx="750">
                  <c:v>37500</c:v>
                </c:pt>
                <c:pt idx="751">
                  <c:v>37550</c:v>
                </c:pt>
                <c:pt idx="752">
                  <c:v>37600</c:v>
                </c:pt>
                <c:pt idx="753">
                  <c:v>37650</c:v>
                </c:pt>
                <c:pt idx="754">
                  <c:v>37700</c:v>
                </c:pt>
                <c:pt idx="755">
                  <c:v>37750</c:v>
                </c:pt>
                <c:pt idx="756">
                  <c:v>37800</c:v>
                </c:pt>
                <c:pt idx="757">
                  <c:v>37850</c:v>
                </c:pt>
                <c:pt idx="758">
                  <c:v>37900</c:v>
                </c:pt>
                <c:pt idx="759">
                  <c:v>37950</c:v>
                </c:pt>
                <c:pt idx="760">
                  <c:v>38000</c:v>
                </c:pt>
                <c:pt idx="761">
                  <c:v>38050</c:v>
                </c:pt>
                <c:pt idx="762">
                  <c:v>38100</c:v>
                </c:pt>
                <c:pt idx="763">
                  <c:v>38150</c:v>
                </c:pt>
                <c:pt idx="764">
                  <c:v>38200</c:v>
                </c:pt>
                <c:pt idx="765">
                  <c:v>38250</c:v>
                </c:pt>
                <c:pt idx="766">
                  <c:v>38300</c:v>
                </c:pt>
                <c:pt idx="767">
                  <c:v>38350</c:v>
                </c:pt>
                <c:pt idx="768">
                  <c:v>38400</c:v>
                </c:pt>
                <c:pt idx="769">
                  <c:v>38450</c:v>
                </c:pt>
                <c:pt idx="770">
                  <c:v>38500</c:v>
                </c:pt>
                <c:pt idx="771">
                  <c:v>38550</c:v>
                </c:pt>
                <c:pt idx="772">
                  <c:v>38600</c:v>
                </c:pt>
                <c:pt idx="773">
                  <c:v>38650</c:v>
                </c:pt>
                <c:pt idx="774">
                  <c:v>38700</c:v>
                </c:pt>
                <c:pt idx="775">
                  <c:v>38750</c:v>
                </c:pt>
                <c:pt idx="776">
                  <c:v>38800</c:v>
                </c:pt>
                <c:pt idx="777">
                  <c:v>38850</c:v>
                </c:pt>
                <c:pt idx="778">
                  <c:v>38900</c:v>
                </c:pt>
                <c:pt idx="779">
                  <c:v>38950</c:v>
                </c:pt>
                <c:pt idx="780">
                  <c:v>39000</c:v>
                </c:pt>
                <c:pt idx="781">
                  <c:v>39050</c:v>
                </c:pt>
                <c:pt idx="782">
                  <c:v>39100</c:v>
                </c:pt>
                <c:pt idx="783">
                  <c:v>39150</c:v>
                </c:pt>
                <c:pt idx="784">
                  <c:v>39200</c:v>
                </c:pt>
                <c:pt idx="785">
                  <c:v>39250</c:v>
                </c:pt>
                <c:pt idx="786">
                  <c:v>39300</c:v>
                </c:pt>
                <c:pt idx="787">
                  <c:v>39350</c:v>
                </c:pt>
                <c:pt idx="788">
                  <c:v>39400</c:v>
                </c:pt>
                <c:pt idx="789">
                  <c:v>39450</c:v>
                </c:pt>
                <c:pt idx="790">
                  <c:v>39500</c:v>
                </c:pt>
                <c:pt idx="791">
                  <c:v>39550</c:v>
                </c:pt>
                <c:pt idx="792">
                  <c:v>39600</c:v>
                </c:pt>
                <c:pt idx="793">
                  <c:v>39650</c:v>
                </c:pt>
                <c:pt idx="794">
                  <c:v>39700</c:v>
                </c:pt>
                <c:pt idx="795">
                  <c:v>39750</c:v>
                </c:pt>
                <c:pt idx="796">
                  <c:v>39800</c:v>
                </c:pt>
                <c:pt idx="797">
                  <c:v>39850</c:v>
                </c:pt>
                <c:pt idx="798">
                  <c:v>39900</c:v>
                </c:pt>
                <c:pt idx="799">
                  <c:v>39950</c:v>
                </c:pt>
                <c:pt idx="800">
                  <c:v>40000</c:v>
                </c:pt>
                <c:pt idx="801">
                  <c:v>40050</c:v>
                </c:pt>
                <c:pt idx="802">
                  <c:v>40100</c:v>
                </c:pt>
                <c:pt idx="803">
                  <c:v>40150</c:v>
                </c:pt>
                <c:pt idx="804">
                  <c:v>40200</c:v>
                </c:pt>
                <c:pt idx="805">
                  <c:v>40250</c:v>
                </c:pt>
                <c:pt idx="806">
                  <c:v>40300</c:v>
                </c:pt>
                <c:pt idx="807">
                  <c:v>40350</c:v>
                </c:pt>
                <c:pt idx="808">
                  <c:v>40400</c:v>
                </c:pt>
                <c:pt idx="809">
                  <c:v>40450</c:v>
                </c:pt>
                <c:pt idx="810">
                  <c:v>40500</c:v>
                </c:pt>
                <c:pt idx="811">
                  <c:v>40550</c:v>
                </c:pt>
                <c:pt idx="812">
                  <c:v>40600</c:v>
                </c:pt>
                <c:pt idx="813">
                  <c:v>40650</c:v>
                </c:pt>
                <c:pt idx="814">
                  <c:v>40700</c:v>
                </c:pt>
                <c:pt idx="815">
                  <c:v>40750</c:v>
                </c:pt>
                <c:pt idx="816">
                  <c:v>40800</c:v>
                </c:pt>
                <c:pt idx="817">
                  <c:v>40850</c:v>
                </c:pt>
                <c:pt idx="818">
                  <c:v>40900</c:v>
                </c:pt>
                <c:pt idx="819">
                  <c:v>40950</c:v>
                </c:pt>
                <c:pt idx="820">
                  <c:v>41000</c:v>
                </c:pt>
                <c:pt idx="821">
                  <c:v>41050</c:v>
                </c:pt>
                <c:pt idx="822">
                  <c:v>41100</c:v>
                </c:pt>
                <c:pt idx="823">
                  <c:v>41150</c:v>
                </c:pt>
                <c:pt idx="824">
                  <c:v>41200</c:v>
                </c:pt>
                <c:pt idx="825">
                  <c:v>41250</c:v>
                </c:pt>
                <c:pt idx="826">
                  <c:v>41300</c:v>
                </c:pt>
                <c:pt idx="827">
                  <c:v>41350</c:v>
                </c:pt>
                <c:pt idx="828">
                  <c:v>41400</c:v>
                </c:pt>
                <c:pt idx="829">
                  <c:v>41450</c:v>
                </c:pt>
                <c:pt idx="830">
                  <c:v>41500</c:v>
                </c:pt>
                <c:pt idx="831">
                  <c:v>41550</c:v>
                </c:pt>
                <c:pt idx="832">
                  <c:v>41600</c:v>
                </c:pt>
                <c:pt idx="833">
                  <c:v>41650</c:v>
                </c:pt>
                <c:pt idx="834">
                  <c:v>41700</c:v>
                </c:pt>
                <c:pt idx="835">
                  <c:v>41750</c:v>
                </c:pt>
                <c:pt idx="836">
                  <c:v>41800</c:v>
                </c:pt>
                <c:pt idx="837">
                  <c:v>41850</c:v>
                </c:pt>
                <c:pt idx="838">
                  <c:v>41900</c:v>
                </c:pt>
                <c:pt idx="839">
                  <c:v>41950</c:v>
                </c:pt>
                <c:pt idx="840">
                  <c:v>42000</c:v>
                </c:pt>
                <c:pt idx="841">
                  <c:v>42050</c:v>
                </c:pt>
                <c:pt idx="842">
                  <c:v>42100</c:v>
                </c:pt>
                <c:pt idx="843">
                  <c:v>42150</c:v>
                </c:pt>
                <c:pt idx="844">
                  <c:v>42200</c:v>
                </c:pt>
                <c:pt idx="845">
                  <c:v>42250</c:v>
                </c:pt>
                <c:pt idx="846">
                  <c:v>42300</c:v>
                </c:pt>
                <c:pt idx="847">
                  <c:v>42350</c:v>
                </c:pt>
                <c:pt idx="848">
                  <c:v>42400</c:v>
                </c:pt>
                <c:pt idx="849">
                  <c:v>42450</c:v>
                </c:pt>
                <c:pt idx="850">
                  <c:v>42500</c:v>
                </c:pt>
                <c:pt idx="851">
                  <c:v>42550</c:v>
                </c:pt>
                <c:pt idx="852">
                  <c:v>42600</c:v>
                </c:pt>
                <c:pt idx="853">
                  <c:v>42650</c:v>
                </c:pt>
                <c:pt idx="854">
                  <c:v>42700</c:v>
                </c:pt>
                <c:pt idx="855">
                  <c:v>42750</c:v>
                </c:pt>
                <c:pt idx="856">
                  <c:v>42800</c:v>
                </c:pt>
                <c:pt idx="857">
                  <c:v>42850</c:v>
                </c:pt>
                <c:pt idx="858">
                  <c:v>42900</c:v>
                </c:pt>
                <c:pt idx="859">
                  <c:v>42950</c:v>
                </c:pt>
                <c:pt idx="860">
                  <c:v>43000</c:v>
                </c:pt>
                <c:pt idx="861">
                  <c:v>43050</c:v>
                </c:pt>
                <c:pt idx="862">
                  <c:v>43100</c:v>
                </c:pt>
                <c:pt idx="863">
                  <c:v>43150</c:v>
                </c:pt>
                <c:pt idx="864">
                  <c:v>43200</c:v>
                </c:pt>
                <c:pt idx="865">
                  <c:v>43250</c:v>
                </c:pt>
                <c:pt idx="866">
                  <c:v>43300</c:v>
                </c:pt>
                <c:pt idx="867">
                  <c:v>43350</c:v>
                </c:pt>
                <c:pt idx="868">
                  <c:v>43400</c:v>
                </c:pt>
                <c:pt idx="869">
                  <c:v>43450</c:v>
                </c:pt>
                <c:pt idx="870">
                  <c:v>43500</c:v>
                </c:pt>
                <c:pt idx="871">
                  <c:v>43550</c:v>
                </c:pt>
                <c:pt idx="872">
                  <c:v>43600</c:v>
                </c:pt>
                <c:pt idx="873">
                  <c:v>43650</c:v>
                </c:pt>
                <c:pt idx="874">
                  <c:v>43700</c:v>
                </c:pt>
                <c:pt idx="875">
                  <c:v>43750</c:v>
                </c:pt>
                <c:pt idx="876">
                  <c:v>43800</c:v>
                </c:pt>
                <c:pt idx="877">
                  <c:v>43850</c:v>
                </c:pt>
                <c:pt idx="878">
                  <c:v>43900</c:v>
                </c:pt>
                <c:pt idx="879">
                  <c:v>43950</c:v>
                </c:pt>
                <c:pt idx="880">
                  <c:v>44000</c:v>
                </c:pt>
                <c:pt idx="881">
                  <c:v>44050</c:v>
                </c:pt>
                <c:pt idx="882">
                  <c:v>44100</c:v>
                </c:pt>
                <c:pt idx="883">
                  <c:v>44150</c:v>
                </c:pt>
                <c:pt idx="884">
                  <c:v>44200</c:v>
                </c:pt>
                <c:pt idx="885">
                  <c:v>44250</c:v>
                </c:pt>
                <c:pt idx="886">
                  <c:v>44300</c:v>
                </c:pt>
                <c:pt idx="887">
                  <c:v>44350</c:v>
                </c:pt>
                <c:pt idx="888">
                  <c:v>44400</c:v>
                </c:pt>
                <c:pt idx="889">
                  <c:v>44450</c:v>
                </c:pt>
                <c:pt idx="890">
                  <c:v>44500</c:v>
                </c:pt>
                <c:pt idx="891">
                  <c:v>44550</c:v>
                </c:pt>
                <c:pt idx="892">
                  <c:v>44600</c:v>
                </c:pt>
                <c:pt idx="893">
                  <c:v>44650</c:v>
                </c:pt>
                <c:pt idx="894">
                  <c:v>44700</c:v>
                </c:pt>
                <c:pt idx="895">
                  <c:v>44750</c:v>
                </c:pt>
                <c:pt idx="896">
                  <c:v>44800</c:v>
                </c:pt>
                <c:pt idx="897">
                  <c:v>44850</c:v>
                </c:pt>
                <c:pt idx="898">
                  <c:v>44900</c:v>
                </c:pt>
                <c:pt idx="899">
                  <c:v>44950</c:v>
                </c:pt>
                <c:pt idx="900">
                  <c:v>45000</c:v>
                </c:pt>
                <c:pt idx="901">
                  <c:v>45050</c:v>
                </c:pt>
                <c:pt idx="902">
                  <c:v>45100</c:v>
                </c:pt>
                <c:pt idx="903">
                  <c:v>45150</c:v>
                </c:pt>
                <c:pt idx="904">
                  <c:v>45200</c:v>
                </c:pt>
                <c:pt idx="905">
                  <c:v>45250</c:v>
                </c:pt>
                <c:pt idx="906">
                  <c:v>45300</c:v>
                </c:pt>
                <c:pt idx="907">
                  <c:v>45350</c:v>
                </c:pt>
                <c:pt idx="908">
                  <c:v>45400</c:v>
                </c:pt>
                <c:pt idx="909">
                  <c:v>45450</c:v>
                </c:pt>
                <c:pt idx="910">
                  <c:v>45500</c:v>
                </c:pt>
                <c:pt idx="911">
                  <c:v>45550</c:v>
                </c:pt>
                <c:pt idx="912">
                  <c:v>45600</c:v>
                </c:pt>
                <c:pt idx="913">
                  <c:v>45650</c:v>
                </c:pt>
                <c:pt idx="914">
                  <c:v>45700</c:v>
                </c:pt>
                <c:pt idx="915">
                  <c:v>45750</c:v>
                </c:pt>
                <c:pt idx="916">
                  <c:v>45800</c:v>
                </c:pt>
                <c:pt idx="917">
                  <c:v>45850</c:v>
                </c:pt>
                <c:pt idx="918">
                  <c:v>45900</c:v>
                </c:pt>
                <c:pt idx="919">
                  <c:v>45950</c:v>
                </c:pt>
                <c:pt idx="920">
                  <c:v>46000</c:v>
                </c:pt>
                <c:pt idx="921">
                  <c:v>46050</c:v>
                </c:pt>
                <c:pt idx="922">
                  <c:v>46100</c:v>
                </c:pt>
                <c:pt idx="923">
                  <c:v>46150</c:v>
                </c:pt>
                <c:pt idx="924">
                  <c:v>46200</c:v>
                </c:pt>
                <c:pt idx="925">
                  <c:v>46250</c:v>
                </c:pt>
                <c:pt idx="926">
                  <c:v>46300</c:v>
                </c:pt>
                <c:pt idx="927">
                  <c:v>46350</c:v>
                </c:pt>
                <c:pt idx="928">
                  <c:v>46400</c:v>
                </c:pt>
                <c:pt idx="929">
                  <c:v>46450</c:v>
                </c:pt>
                <c:pt idx="930">
                  <c:v>46500</c:v>
                </c:pt>
                <c:pt idx="931">
                  <c:v>46550</c:v>
                </c:pt>
                <c:pt idx="932">
                  <c:v>46600</c:v>
                </c:pt>
                <c:pt idx="933">
                  <c:v>46650</c:v>
                </c:pt>
                <c:pt idx="934">
                  <c:v>46700</c:v>
                </c:pt>
                <c:pt idx="935">
                  <c:v>46750</c:v>
                </c:pt>
                <c:pt idx="936">
                  <c:v>46800</c:v>
                </c:pt>
                <c:pt idx="937">
                  <c:v>46850</c:v>
                </c:pt>
                <c:pt idx="938">
                  <c:v>46900</c:v>
                </c:pt>
                <c:pt idx="939">
                  <c:v>46950</c:v>
                </c:pt>
                <c:pt idx="940">
                  <c:v>47000</c:v>
                </c:pt>
                <c:pt idx="941">
                  <c:v>47050</c:v>
                </c:pt>
                <c:pt idx="942">
                  <c:v>47100</c:v>
                </c:pt>
                <c:pt idx="943">
                  <c:v>47150</c:v>
                </c:pt>
                <c:pt idx="944">
                  <c:v>47200</c:v>
                </c:pt>
                <c:pt idx="945">
                  <c:v>47250</c:v>
                </c:pt>
                <c:pt idx="946">
                  <c:v>47300</c:v>
                </c:pt>
                <c:pt idx="947">
                  <c:v>47350</c:v>
                </c:pt>
                <c:pt idx="948">
                  <c:v>47400</c:v>
                </c:pt>
                <c:pt idx="949">
                  <c:v>47450</c:v>
                </c:pt>
                <c:pt idx="950">
                  <c:v>47500</c:v>
                </c:pt>
                <c:pt idx="951">
                  <c:v>47550</c:v>
                </c:pt>
                <c:pt idx="952">
                  <c:v>47600</c:v>
                </c:pt>
                <c:pt idx="953">
                  <c:v>47650</c:v>
                </c:pt>
                <c:pt idx="954">
                  <c:v>47700</c:v>
                </c:pt>
                <c:pt idx="955">
                  <c:v>47750</c:v>
                </c:pt>
                <c:pt idx="956">
                  <c:v>47800</c:v>
                </c:pt>
                <c:pt idx="957">
                  <c:v>47850</c:v>
                </c:pt>
                <c:pt idx="958">
                  <c:v>47900</c:v>
                </c:pt>
                <c:pt idx="959">
                  <c:v>47950</c:v>
                </c:pt>
                <c:pt idx="960">
                  <c:v>48000</c:v>
                </c:pt>
                <c:pt idx="961">
                  <c:v>48050</c:v>
                </c:pt>
                <c:pt idx="962">
                  <c:v>48100</c:v>
                </c:pt>
                <c:pt idx="963">
                  <c:v>48150</c:v>
                </c:pt>
                <c:pt idx="964">
                  <c:v>48200</c:v>
                </c:pt>
                <c:pt idx="965">
                  <c:v>48250</c:v>
                </c:pt>
                <c:pt idx="966">
                  <c:v>48300</c:v>
                </c:pt>
                <c:pt idx="967">
                  <c:v>48350</c:v>
                </c:pt>
                <c:pt idx="968">
                  <c:v>48400</c:v>
                </c:pt>
                <c:pt idx="969">
                  <c:v>48450</c:v>
                </c:pt>
                <c:pt idx="970">
                  <c:v>48500</c:v>
                </c:pt>
                <c:pt idx="971">
                  <c:v>48550</c:v>
                </c:pt>
                <c:pt idx="972">
                  <c:v>48600</c:v>
                </c:pt>
                <c:pt idx="973">
                  <c:v>48650</c:v>
                </c:pt>
                <c:pt idx="974">
                  <c:v>48700</c:v>
                </c:pt>
                <c:pt idx="975">
                  <c:v>48750</c:v>
                </c:pt>
                <c:pt idx="976">
                  <c:v>48800</c:v>
                </c:pt>
                <c:pt idx="977">
                  <c:v>48850</c:v>
                </c:pt>
                <c:pt idx="978">
                  <c:v>48900</c:v>
                </c:pt>
                <c:pt idx="979">
                  <c:v>48950</c:v>
                </c:pt>
                <c:pt idx="980">
                  <c:v>49000</c:v>
                </c:pt>
                <c:pt idx="981">
                  <c:v>49050</c:v>
                </c:pt>
                <c:pt idx="982">
                  <c:v>49100</c:v>
                </c:pt>
                <c:pt idx="983">
                  <c:v>49150</c:v>
                </c:pt>
                <c:pt idx="984">
                  <c:v>49200</c:v>
                </c:pt>
                <c:pt idx="985">
                  <c:v>49250</c:v>
                </c:pt>
                <c:pt idx="986">
                  <c:v>49300</c:v>
                </c:pt>
                <c:pt idx="987">
                  <c:v>49350</c:v>
                </c:pt>
                <c:pt idx="988">
                  <c:v>49400</c:v>
                </c:pt>
                <c:pt idx="989">
                  <c:v>49450</c:v>
                </c:pt>
                <c:pt idx="990">
                  <c:v>49500</c:v>
                </c:pt>
                <c:pt idx="991">
                  <c:v>49550</c:v>
                </c:pt>
                <c:pt idx="992">
                  <c:v>49600</c:v>
                </c:pt>
                <c:pt idx="993">
                  <c:v>49650</c:v>
                </c:pt>
                <c:pt idx="994">
                  <c:v>49700</c:v>
                </c:pt>
                <c:pt idx="995">
                  <c:v>49750</c:v>
                </c:pt>
                <c:pt idx="996">
                  <c:v>49800</c:v>
                </c:pt>
                <c:pt idx="997">
                  <c:v>49850</c:v>
                </c:pt>
                <c:pt idx="998">
                  <c:v>49900</c:v>
                </c:pt>
                <c:pt idx="999">
                  <c:v>49950</c:v>
                </c:pt>
                <c:pt idx="1000">
                  <c:v>50000</c:v>
                </c:pt>
                <c:pt idx="1001">
                  <c:v>50050</c:v>
                </c:pt>
                <c:pt idx="1002">
                  <c:v>50100</c:v>
                </c:pt>
                <c:pt idx="1003">
                  <c:v>50150</c:v>
                </c:pt>
                <c:pt idx="1004">
                  <c:v>50200</c:v>
                </c:pt>
                <c:pt idx="1005">
                  <c:v>50250</c:v>
                </c:pt>
                <c:pt idx="1006">
                  <c:v>50300</c:v>
                </c:pt>
                <c:pt idx="1007">
                  <c:v>50350</c:v>
                </c:pt>
                <c:pt idx="1008">
                  <c:v>50400</c:v>
                </c:pt>
                <c:pt idx="1009">
                  <c:v>50450</c:v>
                </c:pt>
                <c:pt idx="1010">
                  <c:v>50500</c:v>
                </c:pt>
                <c:pt idx="1011">
                  <c:v>50550</c:v>
                </c:pt>
                <c:pt idx="1012">
                  <c:v>50600</c:v>
                </c:pt>
                <c:pt idx="1013">
                  <c:v>50650</c:v>
                </c:pt>
                <c:pt idx="1014">
                  <c:v>50700</c:v>
                </c:pt>
                <c:pt idx="1015">
                  <c:v>50750</c:v>
                </c:pt>
                <c:pt idx="1016">
                  <c:v>50800</c:v>
                </c:pt>
                <c:pt idx="1017">
                  <c:v>50850</c:v>
                </c:pt>
                <c:pt idx="1018">
                  <c:v>50900</c:v>
                </c:pt>
                <c:pt idx="1019">
                  <c:v>50950</c:v>
                </c:pt>
                <c:pt idx="1020">
                  <c:v>51000</c:v>
                </c:pt>
                <c:pt idx="1021">
                  <c:v>51050</c:v>
                </c:pt>
                <c:pt idx="1022">
                  <c:v>51100</c:v>
                </c:pt>
                <c:pt idx="1023">
                  <c:v>51150</c:v>
                </c:pt>
                <c:pt idx="1024">
                  <c:v>51200</c:v>
                </c:pt>
                <c:pt idx="1025">
                  <c:v>51250</c:v>
                </c:pt>
                <c:pt idx="1026">
                  <c:v>51300</c:v>
                </c:pt>
                <c:pt idx="1027">
                  <c:v>51350</c:v>
                </c:pt>
                <c:pt idx="1028">
                  <c:v>51400</c:v>
                </c:pt>
                <c:pt idx="1029">
                  <c:v>51450</c:v>
                </c:pt>
                <c:pt idx="1030">
                  <c:v>51500</c:v>
                </c:pt>
                <c:pt idx="1031">
                  <c:v>51550</c:v>
                </c:pt>
                <c:pt idx="1032">
                  <c:v>51600</c:v>
                </c:pt>
                <c:pt idx="1033">
                  <c:v>51650</c:v>
                </c:pt>
                <c:pt idx="1034">
                  <c:v>51700</c:v>
                </c:pt>
                <c:pt idx="1035">
                  <c:v>51750</c:v>
                </c:pt>
                <c:pt idx="1036">
                  <c:v>51800</c:v>
                </c:pt>
                <c:pt idx="1037">
                  <c:v>51850</c:v>
                </c:pt>
                <c:pt idx="1038">
                  <c:v>51900</c:v>
                </c:pt>
                <c:pt idx="1039">
                  <c:v>51950</c:v>
                </c:pt>
                <c:pt idx="1040">
                  <c:v>52000</c:v>
                </c:pt>
                <c:pt idx="1041">
                  <c:v>52050</c:v>
                </c:pt>
                <c:pt idx="1042">
                  <c:v>52100</c:v>
                </c:pt>
                <c:pt idx="1043">
                  <c:v>52150</c:v>
                </c:pt>
                <c:pt idx="1044">
                  <c:v>52200</c:v>
                </c:pt>
                <c:pt idx="1045">
                  <c:v>52250</c:v>
                </c:pt>
                <c:pt idx="1046">
                  <c:v>52300</c:v>
                </c:pt>
                <c:pt idx="1047">
                  <c:v>52350</c:v>
                </c:pt>
                <c:pt idx="1048">
                  <c:v>52400</c:v>
                </c:pt>
                <c:pt idx="1049">
                  <c:v>52450</c:v>
                </c:pt>
                <c:pt idx="1050">
                  <c:v>52500</c:v>
                </c:pt>
                <c:pt idx="1051">
                  <c:v>52550</c:v>
                </c:pt>
                <c:pt idx="1052">
                  <c:v>52600</c:v>
                </c:pt>
                <c:pt idx="1053">
                  <c:v>52650</c:v>
                </c:pt>
                <c:pt idx="1054">
                  <c:v>52700</c:v>
                </c:pt>
                <c:pt idx="1055">
                  <c:v>52750</c:v>
                </c:pt>
                <c:pt idx="1056">
                  <c:v>52800</c:v>
                </c:pt>
                <c:pt idx="1057">
                  <c:v>52850</c:v>
                </c:pt>
                <c:pt idx="1058">
                  <c:v>52900</c:v>
                </c:pt>
                <c:pt idx="1059">
                  <c:v>52950</c:v>
                </c:pt>
                <c:pt idx="1060">
                  <c:v>53000</c:v>
                </c:pt>
                <c:pt idx="1061">
                  <c:v>53050</c:v>
                </c:pt>
                <c:pt idx="1062">
                  <c:v>53100</c:v>
                </c:pt>
                <c:pt idx="1063">
                  <c:v>53150</c:v>
                </c:pt>
                <c:pt idx="1064">
                  <c:v>53200</c:v>
                </c:pt>
                <c:pt idx="1065">
                  <c:v>53250</c:v>
                </c:pt>
                <c:pt idx="1066">
                  <c:v>53300</c:v>
                </c:pt>
                <c:pt idx="1067">
                  <c:v>53350</c:v>
                </c:pt>
                <c:pt idx="1068">
                  <c:v>53400</c:v>
                </c:pt>
                <c:pt idx="1069">
                  <c:v>53450</c:v>
                </c:pt>
                <c:pt idx="1070">
                  <c:v>53500</c:v>
                </c:pt>
                <c:pt idx="1071">
                  <c:v>53550</c:v>
                </c:pt>
                <c:pt idx="1072">
                  <c:v>53600</c:v>
                </c:pt>
                <c:pt idx="1073">
                  <c:v>53650</c:v>
                </c:pt>
                <c:pt idx="1074">
                  <c:v>53700</c:v>
                </c:pt>
                <c:pt idx="1075">
                  <c:v>53750</c:v>
                </c:pt>
                <c:pt idx="1076">
                  <c:v>53800</c:v>
                </c:pt>
                <c:pt idx="1077">
                  <c:v>53850</c:v>
                </c:pt>
                <c:pt idx="1078">
                  <c:v>53900</c:v>
                </c:pt>
                <c:pt idx="1079">
                  <c:v>53950</c:v>
                </c:pt>
                <c:pt idx="1080">
                  <c:v>54000</c:v>
                </c:pt>
                <c:pt idx="1081">
                  <c:v>54050</c:v>
                </c:pt>
                <c:pt idx="1082">
                  <c:v>54100</c:v>
                </c:pt>
                <c:pt idx="1083">
                  <c:v>54150</c:v>
                </c:pt>
                <c:pt idx="1084">
                  <c:v>54200</c:v>
                </c:pt>
                <c:pt idx="1085">
                  <c:v>54250</c:v>
                </c:pt>
                <c:pt idx="1086">
                  <c:v>54300</c:v>
                </c:pt>
                <c:pt idx="1087">
                  <c:v>54350</c:v>
                </c:pt>
                <c:pt idx="1088">
                  <c:v>54400</c:v>
                </c:pt>
                <c:pt idx="1089">
                  <c:v>54450</c:v>
                </c:pt>
                <c:pt idx="1090">
                  <c:v>54500</c:v>
                </c:pt>
                <c:pt idx="1091">
                  <c:v>54550</c:v>
                </c:pt>
                <c:pt idx="1092">
                  <c:v>54600</c:v>
                </c:pt>
                <c:pt idx="1093">
                  <c:v>54650</c:v>
                </c:pt>
                <c:pt idx="1094">
                  <c:v>54700</c:v>
                </c:pt>
                <c:pt idx="1095">
                  <c:v>54750</c:v>
                </c:pt>
                <c:pt idx="1096">
                  <c:v>54800</c:v>
                </c:pt>
                <c:pt idx="1097">
                  <c:v>54850</c:v>
                </c:pt>
                <c:pt idx="1098">
                  <c:v>54900</c:v>
                </c:pt>
                <c:pt idx="1099">
                  <c:v>54950</c:v>
                </c:pt>
                <c:pt idx="1100">
                  <c:v>55000</c:v>
                </c:pt>
                <c:pt idx="1101">
                  <c:v>55050</c:v>
                </c:pt>
                <c:pt idx="1102">
                  <c:v>55100</c:v>
                </c:pt>
                <c:pt idx="1103">
                  <c:v>55150</c:v>
                </c:pt>
                <c:pt idx="1104">
                  <c:v>55200</c:v>
                </c:pt>
                <c:pt idx="1105">
                  <c:v>55250</c:v>
                </c:pt>
                <c:pt idx="1106">
                  <c:v>55300</c:v>
                </c:pt>
                <c:pt idx="1107">
                  <c:v>55350</c:v>
                </c:pt>
                <c:pt idx="1108">
                  <c:v>55400</c:v>
                </c:pt>
                <c:pt idx="1109">
                  <c:v>55450</c:v>
                </c:pt>
                <c:pt idx="1110">
                  <c:v>55500</c:v>
                </c:pt>
                <c:pt idx="1111">
                  <c:v>55550</c:v>
                </c:pt>
                <c:pt idx="1112">
                  <c:v>55600</c:v>
                </c:pt>
                <c:pt idx="1113">
                  <c:v>55650</c:v>
                </c:pt>
                <c:pt idx="1114">
                  <c:v>55700</c:v>
                </c:pt>
                <c:pt idx="1115">
                  <c:v>55750</c:v>
                </c:pt>
                <c:pt idx="1116">
                  <c:v>55800</c:v>
                </c:pt>
                <c:pt idx="1117">
                  <c:v>55850</c:v>
                </c:pt>
                <c:pt idx="1118">
                  <c:v>55900</c:v>
                </c:pt>
                <c:pt idx="1119">
                  <c:v>55950</c:v>
                </c:pt>
                <c:pt idx="1120">
                  <c:v>56000</c:v>
                </c:pt>
                <c:pt idx="1121">
                  <c:v>56050</c:v>
                </c:pt>
                <c:pt idx="1122">
                  <c:v>56100</c:v>
                </c:pt>
                <c:pt idx="1123">
                  <c:v>56150</c:v>
                </c:pt>
                <c:pt idx="1124">
                  <c:v>56200</c:v>
                </c:pt>
                <c:pt idx="1125">
                  <c:v>56250</c:v>
                </c:pt>
                <c:pt idx="1126">
                  <c:v>56300</c:v>
                </c:pt>
                <c:pt idx="1127">
                  <c:v>56350</c:v>
                </c:pt>
                <c:pt idx="1128">
                  <c:v>56400</c:v>
                </c:pt>
                <c:pt idx="1129">
                  <c:v>56450</c:v>
                </c:pt>
                <c:pt idx="1130">
                  <c:v>56500</c:v>
                </c:pt>
                <c:pt idx="1131">
                  <c:v>56550</c:v>
                </c:pt>
                <c:pt idx="1132">
                  <c:v>56600</c:v>
                </c:pt>
                <c:pt idx="1133">
                  <c:v>56650</c:v>
                </c:pt>
                <c:pt idx="1134">
                  <c:v>56700</c:v>
                </c:pt>
                <c:pt idx="1135">
                  <c:v>56750</c:v>
                </c:pt>
                <c:pt idx="1136">
                  <c:v>56800</c:v>
                </c:pt>
                <c:pt idx="1137">
                  <c:v>56850</c:v>
                </c:pt>
                <c:pt idx="1138">
                  <c:v>56900</c:v>
                </c:pt>
                <c:pt idx="1139">
                  <c:v>56950</c:v>
                </c:pt>
                <c:pt idx="1140">
                  <c:v>57000</c:v>
                </c:pt>
                <c:pt idx="1141">
                  <c:v>57050</c:v>
                </c:pt>
                <c:pt idx="1142">
                  <c:v>57100</c:v>
                </c:pt>
                <c:pt idx="1143">
                  <c:v>57150</c:v>
                </c:pt>
                <c:pt idx="1144">
                  <c:v>57200</c:v>
                </c:pt>
                <c:pt idx="1145">
                  <c:v>57250</c:v>
                </c:pt>
                <c:pt idx="1146">
                  <c:v>57300</c:v>
                </c:pt>
                <c:pt idx="1147">
                  <c:v>57350</c:v>
                </c:pt>
                <c:pt idx="1148">
                  <c:v>57400</c:v>
                </c:pt>
                <c:pt idx="1149">
                  <c:v>57450</c:v>
                </c:pt>
                <c:pt idx="1150">
                  <c:v>57500</c:v>
                </c:pt>
                <c:pt idx="1151">
                  <c:v>57550</c:v>
                </c:pt>
                <c:pt idx="1152">
                  <c:v>57600</c:v>
                </c:pt>
                <c:pt idx="1153">
                  <c:v>57650</c:v>
                </c:pt>
                <c:pt idx="1154">
                  <c:v>57700</c:v>
                </c:pt>
                <c:pt idx="1155">
                  <c:v>57750</c:v>
                </c:pt>
                <c:pt idx="1156">
                  <c:v>57800</c:v>
                </c:pt>
                <c:pt idx="1157">
                  <c:v>57850</c:v>
                </c:pt>
                <c:pt idx="1158">
                  <c:v>57900</c:v>
                </c:pt>
                <c:pt idx="1159">
                  <c:v>57950</c:v>
                </c:pt>
                <c:pt idx="1160">
                  <c:v>58000</c:v>
                </c:pt>
                <c:pt idx="1161">
                  <c:v>58050</c:v>
                </c:pt>
                <c:pt idx="1162">
                  <c:v>58100</c:v>
                </c:pt>
                <c:pt idx="1163">
                  <c:v>58150</c:v>
                </c:pt>
                <c:pt idx="1164">
                  <c:v>58200</c:v>
                </c:pt>
                <c:pt idx="1165">
                  <c:v>58250</c:v>
                </c:pt>
                <c:pt idx="1166">
                  <c:v>58300</c:v>
                </c:pt>
                <c:pt idx="1167">
                  <c:v>58350</c:v>
                </c:pt>
                <c:pt idx="1168">
                  <c:v>58400</c:v>
                </c:pt>
                <c:pt idx="1169">
                  <c:v>58450</c:v>
                </c:pt>
                <c:pt idx="1170">
                  <c:v>58500</c:v>
                </c:pt>
                <c:pt idx="1171">
                  <c:v>58550</c:v>
                </c:pt>
                <c:pt idx="1172">
                  <c:v>58600</c:v>
                </c:pt>
                <c:pt idx="1173">
                  <c:v>58650</c:v>
                </c:pt>
                <c:pt idx="1174">
                  <c:v>58700</c:v>
                </c:pt>
                <c:pt idx="1175">
                  <c:v>58750</c:v>
                </c:pt>
                <c:pt idx="1176">
                  <c:v>58800</c:v>
                </c:pt>
                <c:pt idx="1177">
                  <c:v>58850</c:v>
                </c:pt>
                <c:pt idx="1178">
                  <c:v>58900</c:v>
                </c:pt>
                <c:pt idx="1179">
                  <c:v>58950</c:v>
                </c:pt>
                <c:pt idx="1180">
                  <c:v>59000</c:v>
                </c:pt>
                <c:pt idx="1181">
                  <c:v>59050</c:v>
                </c:pt>
                <c:pt idx="1182">
                  <c:v>59100</c:v>
                </c:pt>
                <c:pt idx="1183">
                  <c:v>59150</c:v>
                </c:pt>
                <c:pt idx="1184">
                  <c:v>59200</c:v>
                </c:pt>
                <c:pt idx="1185">
                  <c:v>59250</c:v>
                </c:pt>
                <c:pt idx="1186">
                  <c:v>59300</c:v>
                </c:pt>
                <c:pt idx="1187">
                  <c:v>59350</c:v>
                </c:pt>
                <c:pt idx="1188">
                  <c:v>59400</c:v>
                </c:pt>
                <c:pt idx="1189">
                  <c:v>59450</c:v>
                </c:pt>
                <c:pt idx="1190">
                  <c:v>59500</c:v>
                </c:pt>
                <c:pt idx="1191">
                  <c:v>59550</c:v>
                </c:pt>
                <c:pt idx="1192">
                  <c:v>59600</c:v>
                </c:pt>
                <c:pt idx="1193">
                  <c:v>59650</c:v>
                </c:pt>
                <c:pt idx="1194">
                  <c:v>59700</c:v>
                </c:pt>
                <c:pt idx="1195">
                  <c:v>59750</c:v>
                </c:pt>
                <c:pt idx="1196">
                  <c:v>59800</c:v>
                </c:pt>
                <c:pt idx="1197">
                  <c:v>59850</c:v>
                </c:pt>
                <c:pt idx="1198">
                  <c:v>59900</c:v>
                </c:pt>
                <c:pt idx="1199">
                  <c:v>59950</c:v>
                </c:pt>
                <c:pt idx="1200">
                  <c:v>60000</c:v>
                </c:pt>
                <c:pt idx="1201">
                  <c:v>60050</c:v>
                </c:pt>
                <c:pt idx="1202">
                  <c:v>60100</c:v>
                </c:pt>
                <c:pt idx="1203">
                  <c:v>60150</c:v>
                </c:pt>
                <c:pt idx="1204">
                  <c:v>60200</c:v>
                </c:pt>
                <c:pt idx="1205">
                  <c:v>60250</c:v>
                </c:pt>
                <c:pt idx="1206">
                  <c:v>60300</c:v>
                </c:pt>
                <c:pt idx="1207">
                  <c:v>60350</c:v>
                </c:pt>
                <c:pt idx="1208">
                  <c:v>60400</c:v>
                </c:pt>
                <c:pt idx="1209">
                  <c:v>60450</c:v>
                </c:pt>
                <c:pt idx="1210">
                  <c:v>60500</c:v>
                </c:pt>
                <c:pt idx="1211">
                  <c:v>60550</c:v>
                </c:pt>
                <c:pt idx="1212">
                  <c:v>60600</c:v>
                </c:pt>
                <c:pt idx="1213">
                  <c:v>60650</c:v>
                </c:pt>
                <c:pt idx="1214">
                  <c:v>60700</c:v>
                </c:pt>
                <c:pt idx="1215">
                  <c:v>60750</c:v>
                </c:pt>
                <c:pt idx="1216">
                  <c:v>60800</c:v>
                </c:pt>
                <c:pt idx="1217">
                  <c:v>60850</c:v>
                </c:pt>
                <c:pt idx="1218">
                  <c:v>60900</c:v>
                </c:pt>
                <c:pt idx="1219">
                  <c:v>60950</c:v>
                </c:pt>
                <c:pt idx="1220">
                  <c:v>61000</c:v>
                </c:pt>
                <c:pt idx="1221">
                  <c:v>61050</c:v>
                </c:pt>
                <c:pt idx="1222">
                  <c:v>61100</c:v>
                </c:pt>
                <c:pt idx="1223">
                  <c:v>61150</c:v>
                </c:pt>
                <c:pt idx="1224">
                  <c:v>61200</c:v>
                </c:pt>
                <c:pt idx="1225">
                  <c:v>61250</c:v>
                </c:pt>
                <c:pt idx="1226">
                  <c:v>61300</c:v>
                </c:pt>
                <c:pt idx="1227">
                  <c:v>61350</c:v>
                </c:pt>
                <c:pt idx="1228">
                  <c:v>61400</c:v>
                </c:pt>
                <c:pt idx="1229">
                  <c:v>61450</c:v>
                </c:pt>
                <c:pt idx="1230">
                  <c:v>61500</c:v>
                </c:pt>
                <c:pt idx="1231">
                  <c:v>61550</c:v>
                </c:pt>
                <c:pt idx="1232">
                  <c:v>61600</c:v>
                </c:pt>
                <c:pt idx="1233">
                  <c:v>61650</c:v>
                </c:pt>
                <c:pt idx="1234">
                  <c:v>61700</c:v>
                </c:pt>
                <c:pt idx="1235">
                  <c:v>61750</c:v>
                </c:pt>
                <c:pt idx="1236">
                  <c:v>61800</c:v>
                </c:pt>
                <c:pt idx="1237">
                  <c:v>61850</c:v>
                </c:pt>
                <c:pt idx="1238">
                  <c:v>61900</c:v>
                </c:pt>
                <c:pt idx="1239">
                  <c:v>61950</c:v>
                </c:pt>
                <c:pt idx="1240">
                  <c:v>62000</c:v>
                </c:pt>
                <c:pt idx="1241">
                  <c:v>62050</c:v>
                </c:pt>
                <c:pt idx="1242">
                  <c:v>62100</c:v>
                </c:pt>
                <c:pt idx="1243">
                  <c:v>62150</c:v>
                </c:pt>
                <c:pt idx="1244">
                  <c:v>62200</c:v>
                </c:pt>
                <c:pt idx="1245">
                  <c:v>62250</c:v>
                </c:pt>
                <c:pt idx="1246">
                  <c:v>62300</c:v>
                </c:pt>
                <c:pt idx="1247">
                  <c:v>62350</c:v>
                </c:pt>
                <c:pt idx="1248">
                  <c:v>62400</c:v>
                </c:pt>
                <c:pt idx="1249">
                  <c:v>62450</c:v>
                </c:pt>
                <c:pt idx="1250">
                  <c:v>62500</c:v>
                </c:pt>
                <c:pt idx="1251">
                  <c:v>62550</c:v>
                </c:pt>
                <c:pt idx="1252">
                  <c:v>62600</c:v>
                </c:pt>
                <c:pt idx="1253">
                  <c:v>62650</c:v>
                </c:pt>
                <c:pt idx="1254">
                  <c:v>62700</c:v>
                </c:pt>
                <c:pt idx="1255">
                  <c:v>62750</c:v>
                </c:pt>
                <c:pt idx="1256">
                  <c:v>62800</c:v>
                </c:pt>
                <c:pt idx="1257">
                  <c:v>62850</c:v>
                </c:pt>
                <c:pt idx="1258">
                  <c:v>62900</c:v>
                </c:pt>
                <c:pt idx="1259">
                  <c:v>62950</c:v>
                </c:pt>
                <c:pt idx="1260">
                  <c:v>63000</c:v>
                </c:pt>
                <c:pt idx="1261">
                  <c:v>63050</c:v>
                </c:pt>
                <c:pt idx="1262">
                  <c:v>63100</c:v>
                </c:pt>
                <c:pt idx="1263">
                  <c:v>63150</c:v>
                </c:pt>
                <c:pt idx="1264">
                  <c:v>63200</c:v>
                </c:pt>
                <c:pt idx="1265">
                  <c:v>63250</c:v>
                </c:pt>
                <c:pt idx="1266">
                  <c:v>63300</c:v>
                </c:pt>
                <c:pt idx="1267">
                  <c:v>63350</c:v>
                </c:pt>
                <c:pt idx="1268">
                  <c:v>63400</c:v>
                </c:pt>
                <c:pt idx="1269">
                  <c:v>63450</c:v>
                </c:pt>
                <c:pt idx="1270">
                  <c:v>63500</c:v>
                </c:pt>
                <c:pt idx="1271">
                  <c:v>63550</c:v>
                </c:pt>
                <c:pt idx="1272">
                  <c:v>63600</c:v>
                </c:pt>
                <c:pt idx="1273">
                  <c:v>63650</c:v>
                </c:pt>
                <c:pt idx="1274">
                  <c:v>63700</c:v>
                </c:pt>
                <c:pt idx="1275">
                  <c:v>63750</c:v>
                </c:pt>
                <c:pt idx="1276">
                  <c:v>63800</c:v>
                </c:pt>
                <c:pt idx="1277">
                  <c:v>63850</c:v>
                </c:pt>
                <c:pt idx="1278">
                  <c:v>63900</c:v>
                </c:pt>
                <c:pt idx="1279">
                  <c:v>63950</c:v>
                </c:pt>
                <c:pt idx="1280">
                  <c:v>64000</c:v>
                </c:pt>
                <c:pt idx="1281">
                  <c:v>64050</c:v>
                </c:pt>
                <c:pt idx="1282">
                  <c:v>64100</c:v>
                </c:pt>
                <c:pt idx="1283">
                  <c:v>64150</c:v>
                </c:pt>
                <c:pt idx="1284">
                  <c:v>64200</c:v>
                </c:pt>
                <c:pt idx="1285">
                  <c:v>64250</c:v>
                </c:pt>
                <c:pt idx="1286">
                  <c:v>64300</c:v>
                </c:pt>
                <c:pt idx="1287">
                  <c:v>64350</c:v>
                </c:pt>
                <c:pt idx="1288">
                  <c:v>64400</c:v>
                </c:pt>
                <c:pt idx="1289">
                  <c:v>64450</c:v>
                </c:pt>
                <c:pt idx="1290">
                  <c:v>64500</c:v>
                </c:pt>
                <c:pt idx="1291">
                  <c:v>64550</c:v>
                </c:pt>
                <c:pt idx="1292">
                  <c:v>64600</c:v>
                </c:pt>
                <c:pt idx="1293">
                  <c:v>64650</c:v>
                </c:pt>
                <c:pt idx="1294">
                  <c:v>64700</c:v>
                </c:pt>
                <c:pt idx="1295">
                  <c:v>64750</c:v>
                </c:pt>
                <c:pt idx="1296">
                  <c:v>64800</c:v>
                </c:pt>
                <c:pt idx="1297">
                  <c:v>64850</c:v>
                </c:pt>
                <c:pt idx="1298">
                  <c:v>64900</c:v>
                </c:pt>
                <c:pt idx="1299">
                  <c:v>64950</c:v>
                </c:pt>
                <c:pt idx="1300">
                  <c:v>65000</c:v>
                </c:pt>
                <c:pt idx="1301">
                  <c:v>65050</c:v>
                </c:pt>
                <c:pt idx="1302">
                  <c:v>65100</c:v>
                </c:pt>
                <c:pt idx="1303">
                  <c:v>65150</c:v>
                </c:pt>
                <c:pt idx="1304">
                  <c:v>65200</c:v>
                </c:pt>
                <c:pt idx="1305">
                  <c:v>65250</c:v>
                </c:pt>
                <c:pt idx="1306">
                  <c:v>65300</c:v>
                </c:pt>
                <c:pt idx="1307">
                  <c:v>65350</c:v>
                </c:pt>
                <c:pt idx="1308">
                  <c:v>65400</c:v>
                </c:pt>
                <c:pt idx="1309">
                  <c:v>65450</c:v>
                </c:pt>
                <c:pt idx="1310">
                  <c:v>65500</c:v>
                </c:pt>
                <c:pt idx="1311">
                  <c:v>65550</c:v>
                </c:pt>
                <c:pt idx="1312">
                  <c:v>65600</c:v>
                </c:pt>
                <c:pt idx="1313">
                  <c:v>65650</c:v>
                </c:pt>
                <c:pt idx="1314">
                  <c:v>65700</c:v>
                </c:pt>
                <c:pt idx="1315">
                  <c:v>65750</c:v>
                </c:pt>
                <c:pt idx="1316">
                  <c:v>65800</c:v>
                </c:pt>
                <c:pt idx="1317">
                  <c:v>65850</c:v>
                </c:pt>
                <c:pt idx="1318">
                  <c:v>65900</c:v>
                </c:pt>
                <c:pt idx="1319">
                  <c:v>65950</c:v>
                </c:pt>
                <c:pt idx="1320">
                  <c:v>66000</c:v>
                </c:pt>
                <c:pt idx="1321">
                  <c:v>66050</c:v>
                </c:pt>
                <c:pt idx="1322">
                  <c:v>66100</c:v>
                </c:pt>
                <c:pt idx="1323">
                  <c:v>66150</c:v>
                </c:pt>
                <c:pt idx="1324">
                  <c:v>66200</c:v>
                </c:pt>
                <c:pt idx="1325">
                  <c:v>66250</c:v>
                </c:pt>
                <c:pt idx="1326">
                  <c:v>66300</c:v>
                </c:pt>
                <c:pt idx="1327">
                  <c:v>66350</c:v>
                </c:pt>
                <c:pt idx="1328">
                  <c:v>66400</c:v>
                </c:pt>
                <c:pt idx="1329">
                  <c:v>66450</c:v>
                </c:pt>
                <c:pt idx="1330">
                  <c:v>66500</c:v>
                </c:pt>
                <c:pt idx="1331">
                  <c:v>66550</c:v>
                </c:pt>
                <c:pt idx="1332">
                  <c:v>66600</c:v>
                </c:pt>
                <c:pt idx="1333">
                  <c:v>66650</c:v>
                </c:pt>
                <c:pt idx="1334">
                  <c:v>66700</c:v>
                </c:pt>
                <c:pt idx="1335">
                  <c:v>66750</c:v>
                </c:pt>
                <c:pt idx="1336">
                  <c:v>66800</c:v>
                </c:pt>
                <c:pt idx="1337">
                  <c:v>66850</c:v>
                </c:pt>
                <c:pt idx="1338">
                  <c:v>66900</c:v>
                </c:pt>
                <c:pt idx="1339">
                  <c:v>66950</c:v>
                </c:pt>
                <c:pt idx="1340">
                  <c:v>67000</c:v>
                </c:pt>
                <c:pt idx="1341">
                  <c:v>67050</c:v>
                </c:pt>
                <c:pt idx="1342">
                  <c:v>67100</c:v>
                </c:pt>
                <c:pt idx="1343">
                  <c:v>67150</c:v>
                </c:pt>
                <c:pt idx="1344">
                  <c:v>67200</c:v>
                </c:pt>
                <c:pt idx="1345">
                  <c:v>67250</c:v>
                </c:pt>
                <c:pt idx="1346">
                  <c:v>67300</c:v>
                </c:pt>
                <c:pt idx="1347">
                  <c:v>67350</c:v>
                </c:pt>
                <c:pt idx="1348">
                  <c:v>67400</c:v>
                </c:pt>
                <c:pt idx="1349">
                  <c:v>67450</c:v>
                </c:pt>
                <c:pt idx="1350">
                  <c:v>67500</c:v>
                </c:pt>
                <c:pt idx="1351">
                  <c:v>67550</c:v>
                </c:pt>
                <c:pt idx="1352">
                  <c:v>67600</c:v>
                </c:pt>
                <c:pt idx="1353">
                  <c:v>67650</c:v>
                </c:pt>
                <c:pt idx="1354">
                  <c:v>67700</c:v>
                </c:pt>
                <c:pt idx="1355">
                  <c:v>67750</c:v>
                </c:pt>
                <c:pt idx="1356">
                  <c:v>67800</c:v>
                </c:pt>
                <c:pt idx="1357">
                  <c:v>67850</c:v>
                </c:pt>
                <c:pt idx="1358">
                  <c:v>67900</c:v>
                </c:pt>
                <c:pt idx="1359">
                  <c:v>67950</c:v>
                </c:pt>
                <c:pt idx="1360">
                  <c:v>68000</c:v>
                </c:pt>
                <c:pt idx="1361">
                  <c:v>68050</c:v>
                </c:pt>
                <c:pt idx="1362">
                  <c:v>68100</c:v>
                </c:pt>
                <c:pt idx="1363">
                  <c:v>68150</c:v>
                </c:pt>
                <c:pt idx="1364">
                  <c:v>68200</c:v>
                </c:pt>
                <c:pt idx="1365">
                  <c:v>68250</c:v>
                </c:pt>
                <c:pt idx="1366">
                  <c:v>68300</c:v>
                </c:pt>
                <c:pt idx="1367">
                  <c:v>68350</c:v>
                </c:pt>
                <c:pt idx="1368">
                  <c:v>68400</c:v>
                </c:pt>
                <c:pt idx="1369">
                  <c:v>68450</c:v>
                </c:pt>
                <c:pt idx="1370">
                  <c:v>68500</c:v>
                </c:pt>
                <c:pt idx="1371">
                  <c:v>68550</c:v>
                </c:pt>
                <c:pt idx="1372">
                  <c:v>68600</c:v>
                </c:pt>
                <c:pt idx="1373">
                  <c:v>68650</c:v>
                </c:pt>
                <c:pt idx="1374">
                  <c:v>68700</c:v>
                </c:pt>
                <c:pt idx="1375">
                  <c:v>68750</c:v>
                </c:pt>
                <c:pt idx="1376">
                  <c:v>68800</c:v>
                </c:pt>
                <c:pt idx="1377">
                  <c:v>68850</c:v>
                </c:pt>
                <c:pt idx="1378">
                  <c:v>68900</c:v>
                </c:pt>
                <c:pt idx="1379">
                  <c:v>68950</c:v>
                </c:pt>
                <c:pt idx="1380">
                  <c:v>69000</c:v>
                </c:pt>
                <c:pt idx="1381">
                  <c:v>69050</c:v>
                </c:pt>
                <c:pt idx="1382">
                  <c:v>69100</c:v>
                </c:pt>
                <c:pt idx="1383">
                  <c:v>69150</c:v>
                </c:pt>
                <c:pt idx="1384">
                  <c:v>69200</c:v>
                </c:pt>
                <c:pt idx="1385">
                  <c:v>69250</c:v>
                </c:pt>
                <c:pt idx="1386">
                  <c:v>69300</c:v>
                </c:pt>
                <c:pt idx="1387">
                  <c:v>69350</c:v>
                </c:pt>
                <c:pt idx="1388">
                  <c:v>69400</c:v>
                </c:pt>
                <c:pt idx="1389">
                  <c:v>69450</c:v>
                </c:pt>
                <c:pt idx="1390">
                  <c:v>69500</c:v>
                </c:pt>
                <c:pt idx="1391">
                  <c:v>69550</c:v>
                </c:pt>
                <c:pt idx="1392">
                  <c:v>69600</c:v>
                </c:pt>
                <c:pt idx="1393">
                  <c:v>69650</c:v>
                </c:pt>
                <c:pt idx="1394">
                  <c:v>69700</c:v>
                </c:pt>
                <c:pt idx="1395">
                  <c:v>69750</c:v>
                </c:pt>
                <c:pt idx="1396">
                  <c:v>69800</c:v>
                </c:pt>
                <c:pt idx="1397">
                  <c:v>69850</c:v>
                </c:pt>
                <c:pt idx="1398">
                  <c:v>69900</c:v>
                </c:pt>
                <c:pt idx="1399">
                  <c:v>69950</c:v>
                </c:pt>
                <c:pt idx="1400">
                  <c:v>70000</c:v>
                </c:pt>
                <c:pt idx="1401">
                  <c:v>70050</c:v>
                </c:pt>
                <c:pt idx="1402">
                  <c:v>70100</c:v>
                </c:pt>
                <c:pt idx="1403">
                  <c:v>70150</c:v>
                </c:pt>
                <c:pt idx="1404">
                  <c:v>70200</c:v>
                </c:pt>
                <c:pt idx="1405">
                  <c:v>70250</c:v>
                </c:pt>
                <c:pt idx="1406">
                  <c:v>70300</c:v>
                </c:pt>
                <c:pt idx="1407">
                  <c:v>70350</c:v>
                </c:pt>
                <c:pt idx="1408">
                  <c:v>70400</c:v>
                </c:pt>
                <c:pt idx="1409">
                  <c:v>70450</c:v>
                </c:pt>
                <c:pt idx="1410">
                  <c:v>70500</c:v>
                </c:pt>
                <c:pt idx="1411">
                  <c:v>70550</c:v>
                </c:pt>
                <c:pt idx="1412">
                  <c:v>70600</c:v>
                </c:pt>
                <c:pt idx="1413">
                  <c:v>70650</c:v>
                </c:pt>
                <c:pt idx="1414">
                  <c:v>70700</c:v>
                </c:pt>
                <c:pt idx="1415">
                  <c:v>70750</c:v>
                </c:pt>
                <c:pt idx="1416">
                  <c:v>70800</c:v>
                </c:pt>
                <c:pt idx="1417">
                  <c:v>70850</c:v>
                </c:pt>
                <c:pt idx="1418">
                  <c:v>70900</c:v>
                </c:pt>
                <c:pt idx="1419">
                  <c:v>70950</c:v>
                </c:pt>
                <c:pt idx="1420">
                  <c:v>71000</c:v>
                </c:pt>
                <c:pt idx="1421">
                  <c:v>71050</c:v>
                </c:pt>
                <c:pt idx="1422">
                  <c:v>71100</c:v>
                </c:pt>
                <c:pt idx="1423">
                  <c:v>71150</c:v>
                </c:pt>
                <c:pt idx="1424">
                  <c:v>71200</c:v>
                </c:pt>
                <c:pt idx="1425">
                  <c:v>71250</c:v>
                </c:pt>
                <c:pt idx="1426">
                  <c:v>71300</c:v>
                </c:pt>
                <c:pt idx="1427">
                  <c:v>71350</c:v>
                </c:pt>
                <c:pt idx="1428">
                  <c:v>71400</c:v>
                </c:pt>
                <c:pt idx="1429">
                  <c:v>71450</c:v>
                </c:pt>
                <c:pt idx="1430">
                  <c:v>71500</c:v>
                </c:pt>
                <c:pt idx="1431">
                  <c:v>71550</c:v>
                </c:pt>
                <c:pt idx="1432">
                  <c:v>71600</c:v>
                </c:pt>
                <c:pt idx="1433">
                  <c:v>71650</c:v>
                </c:pt>
                <c:pt idx="1434">
                  <c:v>71700</c:v>
                </c:pt>
                <c:pt idx="1435">
                  <c:v>71750</c:v>
                </c:pt>
                <c:pt idx="1436">
                  <c:v>71800</c:v>
                </c:pt>
                <c:pt idx="1437">
                  <c:v>71850</c:v>
                </c:pt>
                <c:pt idx="1438">
                  <c:v>71900</c:v>
                </c:pt>
                <c:pt idx="1439">
                  <c:v>71950</c:v>
                </c:pt>
                <c:pt idx="1440">
                  <c:v>72000</c:v>
                </c:pt>
                <c:pt idx="1441">
                  <c:v>72050</c:v>
                </c:pt>
                <c:pt idx="1442">
                  <c:v>72100</c:v>
                </c:pt>
                <c:pt idx="1443">
                  <c:v>72150</c:v>
                </c:pt>
                <c:pt idx="1444">
                  <c:v>72200</c:v>
                </c:pt>
                <c:pt idx="1445">
                  <c:v>72250</c:v>
                </c:pt>
                <c:pt idx="1446">
                  <c:v>72300</c:v>
                </c:pt>
                <c:pt idx="1447">
                  <c:v>72350</c:v>
                </c:pt>
                <c:pt idx="1448">
                  <c:v>72400</c:v>
                </c:pt>
                <c:pt idx="1449">
                  <c:v>72450</c:v>
                </c:pt>
                <c:pt idx="1450">
                  <c:v>72500</c:v>
                </c:pt>
                <c:pt idx="1451">
                  <c:v>72550</c:v>
                </c:pt>
                <c:pt idx="1452">
                  <c:v>72600</c:v>
                </c:pt>
                <c:pt idx="1453">
                  <c:v>72650</c:v>
                </c:pt>
                <c:pt idx="1454">
                  <c:v>72700</c:v>
                </c:pt>
                <c:pt idx="1455">
                  <c:v>72750</c:v>
                </c:pt>
                <c:pt idx="1456">
                  <c:v>72800</c:v>
                </c:pt>
                <c:pt idx="1457">
                  <c:v>72850</c:v>
                </c:pt>
                <c:pt idx="1458">
                  <c:v>72900</c:v>
                </c:pt>
                <c:pt idx="1459">
                  <c:v>72950</c:v>
                </c:pt>
                <c:pt idx="1460">
                  <c:v>73000</c:v>
                </c:pt>
                <c:pt idx="1461">
                  <c:v>73050</c:v>
                </c:pt>
                <c:pt idx="1462">
                  <c:v>73100</c:v>
                </c:pt>
                <c:pt idx="1463">
                  <c:v>73150</c:v>
                </c:pt>
                <c:pt idx="1464">
                  <c:v>73200</c:v>
                </c:pt>
                <c:pt idx="1465">
                  <c:v>73250</c:v>
                </c:pt>
                <c:pt idx="1466">
                  <c:v>73300</c:v>
                </c:pt>
                <c:pt idx="1467">
                  <c:v>73350</c:v>
                </c:pt>
                <c:pt idx="1468">
                  <c:v>73400</c:v>
                </c:pt>
                <c:pt idx="1469">
                  <c:v>73450</c:v>
                </c:pt>
                <c:pt idx="1470">
                  <c:v>73500</c:v>
                </c:pt>
                <c:pt idx="1471">
                  <c:v>73550</c:v>
                </c:pt>
                <c:pt idx="1472">
                  <c:v>73600</c:v>
                </c:pt>
                <c:pt idx="1473">
                  <c:v>73650</c:v>
                </c:pt>
                <c:pt idx="1474">
                  <c:v>73700</c:v>
                </c:pt>
                <c:pt idx="1475">
                  <c:v>73750</c:v>
                </c:pt>
                <c:pt idx="1476">
                  <c:v>73800</c:v>
                </c:pt>
                <c:pt idx="1477">
                  <c:v>73850</c:v>
                </c:pt>
                <c:pt idx="1478">
                  <c:v>73900</c:v>
                </c:pt>
                <c:pt idx="1479">
                  <c:v>73950</c:v>
                </c:pt>
                <c:pt idx="1480">
                  <c:v>74000</c:v>
                </c:pt>
                <c:pt idx="1481">
                  <c:v>74050</c:v>
                </c:pt>
                <c:pt idx="1482">
                  <c:v>74100</c:v>
                </c:pt>
                <c:pt idx="1483">
                  <c:v>74150</c:v>
                </c:pt>
                <c:pt idx="1484">
                  <c:v>74200</c:v>
                </c:pt>
                <c:pt idx="1485">
                  <c:v>74250</c:v>
                </c:pt>
                <c:pt idx="1486">
                  <c:v>74300</c:v>
                </c:pt>
                <c:pt idx="1487">
                  <c:v>74350</c:v>
                </c:pt>
                <c:pt idx="1488">
                  <c:v>74400</c:v>
                </c:pt>
                <c:pt idx="1489">
                  <c:v>74450</c:v>
                </c:pt>
                <c:pt idx="1490">
                  <c:v>74500</c:v>
                </c:pt>
                <c:pt idx="1491">
                  <c:v>74550</c:v>
                </c:pt>
                <c:pt idx="1492">
                  <c:v>74600</c:v>
                </c:pt>
                <c:pt idx="1493">
                  <c:v>74650</c:v>
                </c:pt>
                <c:pt idx="1494">
                  <c:v>74700</c:v>
                </c:pt>
                <c:pt idx="1495">
                  <c:v>74750</c:v>
                </c:pt>
                <c:pt idx="1496">
                  <c:v>74800</c:v>
                </c:pt>
                <c:pt idx="1497">
                  <c:v>74850</c:v>
                </c:pt>
                <c:pt idx="1498">
                  <c:v>74900</c:v>
                </c:pt>
                <c:pt idx="1499">
                  <c:v>74950</c:v>
                </c:pt>
                <c:pt idx="1500">
                  <c:v>75000</c:v>
                </c:pt>
                <c:pt idx="1501">
                  <c:v>75050</c:v>
                </c:pt>
                <c:pt idx="1502">
                  <c:v>75100</c:v>
                </c:pt>
                <c:pt idx="1503">
                  <c:v>75150</c:v>
                </c:pt>
                <c:pt idx="1504">
                  <c:v>75200</c:v>
                </c:pt>
                <c:pt idx="1505">
                  <c:v>75250</c:v>
                </c:pt>
                <c:pt idx="1506">
                  <c:v>75300</c:v>
                </c:pt>
                <c:pt idx="1507">
                  <c:v>75350</c:v>
                </c:pt>
                <c:pt idx="1508">
                  <c:v>75400</c:v>
                </c:pt>
                <c:pt idx="1509">
                  <c:v>75450</c:v>
                </c:pt>
                <c:pt idx="1510">
                  <c:v>75500</c:v>
                </c:pt>
                <c:pt idx="1511">
                  <c:v>75550</c:v>
                </c:pt>
                <c:pt idx="1512">
                  <c:v>75600</c:v>
                </c:pt>
                <c:pt idx="1513">
                  <c:v>75650</c:v>
                </c:pt>
                <c:pt idx="1514">
                  <c:v>75700</c:v>
                </c:pt>
                <c:pt idx="1515">
                  <c:v>75750</c:v>
                </c:pt>
                <c:pt idx="1516">
                  <c:v>75800</c:v>
                </c:pt>
                <c:pt idx="1517">
                  <c:v>75850</c:v>
                </c:pt>
                <c:pt idx="1518">
                  <c:v>75900</c:v>
                </c:pt>
                <c:pt idx="1519">
                  <c:v>75950</c:v>
                </c:pt>
                <c:pt idx="1520">
                  <c:v>76000</c:v>
                </c:pt>
                <c:pt idx="1521">
                  <c:v>76050</c:v>
                </c:pt>
                <c:pt idx="1522">
                  <c:v>76100</c:v>
                </c:pt>
                <c:pt idx="1523">
                  <c:v>76150</c:v>
                </c:pt>
                <c:pt idx="1524">
                  <c:v>76200</c:v>
                </c:pt>
                <c:pt idx="1525">
                  <c:v>76250</c:v>
                </c:pt>
                <c:pt idx="1526">
                  <c:v>76300</c:v>
                </c:pt>
                <c:pt idx="1527">
                  <c:v>76350</c:v>
                </c:pt>
                <c:pt idx="1528">
                  <c:v>76400</c:v>
                </c:pt>
                <c:pt idx="1529">
                  <c:v>76450</c:v>
                </c:pt>
                <c:pt idx="1530">
                  <c:v>76500</c:v>
                </c:pt>
                <c:pt idx="1531">
                  <c:v>76550</c:v>
                </c:pt>
                <c:pt idx="1532">
                  <c:v>76600</c:v>
                </c:pt>
                <c:pt idx="1533">
                  <c:v>76650</c:v>
                </c:pt>
                <c:pt idx="1534">
                  <c:v>76700</c:v>
                </c:pt>
                <c:pt idx="1535">
                  <c:v>76750</c:v>
                </c:pt>
                <c:pt idx="1536">
                  <c:v>76800</c:v>
                </c:pt>
                <c:pt idx="1537">
                  <c:v>76850</c:v>
                </c:pt>
                <c:pt idx="1538">
                  <c:v>76900</c:v>
                </c:pt>
                <c:pt idx="1539">
                  <c:v>76950</c:v>
                </c:pt>
                <c:pt idx="1540">
                  <c:v>77000</c:v>
                </c:pt>
                <c:pt idx="1541">
                  <c:v>77050</c:v>
                </c:pt>
                <c:pt idx="1542">
                  <c:v>77100</c:v>
                </c:pt>
                <c:pt idx="1543">
                  <c:v>77150</c:v>
                </c:pt>
                <c:pt idx="1544">
                  <c:v>77200</c:v>
                </c:pt>
                <c:pt idx="1545">
                  <c:v>77250</c:v>
                </c:pt>
                <c:pt idx="1546">
                  <c:v>77300</c:v>
                </c:pt>
                <c:pt idx="1547">
                  <c:v>77350</c:v>
                </c:pt>
                <c:pt idx="1548">
                  <c:v>77400</c:v>
                </c:pt>
                <c:pt idx="1549">
                  <c:v>77450</c:v>
                </c:pt>
                <c:pt idx="1550">
                  <c:v>77500</c:v>
                </c:pt>
                <c:pt idx="1551">
                  <c:v>77550</c:v>
                </c:pt>
                <c:pt idx="1552">
                  <c:v>77600</c:v>
                </c:pt>
                <c:pt idx="1553">
                  <c:v>77650</c:v>
                </c:pt>
                <c:pt idx="1554">
                  <c:v>77700</c:v>
                </c:pt>
                <c:pt idx="1555">
                  <c:v>77750</c:v>
                </c:pt>
                <c:pt idx="1556">
                  <c:v>77800</c:v>
                </c:pt>
                <c:pt idx="1557">
                  <c:v>77850</c:v>
                </c:pt>
                <c:pt idx="1558">
                  <c:v>77900</c:v>
                </c:pt>
                <c:pt idx="1559">
                  <c:v>77950</c:v>
                </c:pt>
                <c:pt idx="1560">
                  <c:v>78000</c:v>
                </c:pt>
                <c:pt idx="1561">
                  <c:v>78050</c:v>
                </c:pt>
                <c:pt idx="1562">
                  <c:v>78100</c:v>
                </c:pt>
                <c:pt idx="1563">
                  <c:v>78150</c:v>
                </c:pt>
                <c:pt idx="1564">
                  <c:v>78200</c:v>
                </c:pt>
                <c:pt idx="1565">
                  <c:v>78250</c:v>
                </c:pt>
                <c:pt idx="1566">
                  <c:v>78300</c:v>
                </c:pt>
                <c:pt idx="1567">
                  <c:v>78350</c:v>
                </c:pt>
                <c:pt idx="1568">
                  <c:v>78400</c:v>
                </c:pt>
                <c:pt idx="1569">
                  <c:v>78450</c:v>
                </c:pt>
                <c:pt idx="1570">
                  <c:v>78500</c:v>
                </c:pt>
                <c:pt idx="1571">
                  <c:v>78550</c:v>
                </c:pt>
                <c:pt idx="1572">
                  <c:v>78600</c:v>
                </c:pt>
                <c:pt idx="1573">
                  <c:v>78650</c:v>
                </c:pt>
                <c:pt idx="1574">
                  <c:v>78700</c:v>
                </c:pt>
                <c:pt idx="1575">
                  <c:v>78750</c:v>
                </c:pt>
                <c:pt idx="1576">
                  <c:v>78800</c:v>
                </c:pt>
                <c:pt idx="1577">
                  <c:v>78850</c:v>
                </c:pt>
                <c:pt idx="1578">
                  <c:v>78900</c:v>
                </c:pt>
                <c:pt idx="1579">
                  <c:v>78950</c:v>
                </c:pt>
                <c:pt idx="1580">
                  <c:v>79000</c:v>
                </c:pt>
                <c:pt idx="1581">
                  <c:v>79050</c:v>
                </c:pt>
                <c:pt idx="1582">
                  <c:v>79100</c:v>
                </c:pt>
                <c:pt idx="1583">
                  <c:v>79150</c:v>
                </c:pt>
                <c:pt idx="1584">
                  <c:v>79200</c:v>
                </c:pt>
                <c:pt idx="1585">
                  <c:v>79250</c:v>
                </c:pt>
                <c:pt idx="1586">
                  <c:v>79300</c:v>
                </c:pt>
                <c:pt idx="1587">
                  <c:v>79350</c:v>
                </c:pt>
                <c:pt idx="1588">
                  <c:v>79400</c:v>
                </c:pt>
                <c:pt idx="1589">
                  <c:v>79450</c:v>
                </c:pt>
                <c:pt idx="1590">
                  <c:v>79500</c:v>
                </c:pt>
                <c:pt idx="1591">
                  <c:v>79550</c:v>
                </c:pt>
                <c:pt idx="1592">
                  <c:v>79600</c:v>
                </c:pt>
                <c:pt idx="1593">
                  <c:v>79650</c:v>
                </c:pt>
                <c:pt idx="1594">
                  <c:v>79700</c:v>
                </c:pt>
                <c:pt idx="1595">
                  <c:v>79750</c:v>
                </c:pt>
                <c:pt idx="1596">
                  <c:v>79800</c:v>
                </c:pt>
                <c:pt idx="1597">
                  <c:v>79850</c:v>
                </c:pt>
                <c:pt idx="1598">
                  <c:v>79900</c:v>
                </c:pt>
                <c:pt idx="1599">
                  <c:v>79950</c:v>
                </c:pt>
                <c:pt idx="1600">
                  <c:v>80000</c:v>
                </c:pt>
                <c:pt idx="1601">
                  <c:v>80050</c:v>
                </c:pt>
                <c:pt idx="1602">
                  <c:v>80100</c:v>
                </c:pt>
                <c:pt idx="1603">
                  <c:v>80150</c:v>
                </c:pt>
                <c:pt idx="1604">
                  <c:v>80200</c:v>
                </c:pt>
                <c:pt idx="1605">
                  <c:v>80250</c:v>
                </c:pt>
                <c:pt idx="1606">
                  <c:v>80300</c:v>
                </c:pt>
                <c:pt idx="1607">
                  <c:v>80350</c:v>
                </c:pt>
                <c:pt idx="1608">
                  <c:v>80400</c:v>
                </c:pt>
                <c:pt idx="1609">
                  <c:v>80450</c:v>
                </c:pt>
                <c:pt idx="1610">
                  <c:v>80500</c:v>
                </c:pt>
                <c:pt idx="1611">
                  <c:v>80550</c:v>
                </c:pt>
                <c:pt idx="1612">
                  <c:v>80600</c:v>
                </c:pt>
                <c:pt idx="1613">
                  <c:v>80650</c:v>
                </c:pt>
                <c:pt idx="1614">
                  <c:v>80700</c:v>
                </c:pt>
                <c:pt idx="1615">
                  <c:v>80750</c:v>
                </c:pt>
                <c:pt idx="1616">
                  <c:v>80800</c:v>
                </c:pt>
                <c:pt idx="1617">
                  <c:v>80850</c:v>
                </c:pt>
                <c:pt idx="1618">
                  <c:v>80900</c:v>
                </c:pt>
                <c:pt idx="1619">
                  <c:v>80950</c:v>
                </c:pt>
                <c:pt idx="1620">
                  <c:v>81000</c:v>
                </c:pt>
                <c:pt idx="1621">
                  <c:v>81050</c:v>
                </c:pt>
                <c:pt idx="1622">
                  <c:v>81100</c:v>
                </c:pt>
                <c:pt idx="1623">
                  <c:v>81150</c:v>
                </c:pt>
                <c:pt idx="1624">
                  <c:v>81200</c:v>
                </c:pt>
                <c:pt idx="1625">
                  <c:v>81250</c:v>
                </c:pt>
                <c:pt idx="1626">
                  <c:v>81300</c:v>
                </c:pt>
                <c:pt idx="1627">
                  <c:v>81350</c:v>
                </c:pt>
                <c:pt idx="1628">
                  <c:v>81400</c:v>
                </c:pt>
                <c:pt idx="1629">
                  <c:v>81450</c:v>
                </c:pt>
                <c:pt idx="1630">
                  <c:v>81500</c:v>
                </c:pt>
                <c:pt idx="1631">
                  <c:v>81550</c:v>
                </c:pt>
                <c:pt idx="1632">
                  <c:v>81600</c:v>
                </c:pt>
                <c:pt idx="1633">
                  <c:v>81650</c:v>
                </c:pt>
                <c:pt idx="1634">
                  <c:v>81700</c:v>
                </c:pt>
                <c:pt idx="1635">
                  <c:v>81750</c:v>
                </c:pt>
                <c:pt idx="1636">
                  <c:v>81800</c:v>
                </c:pt>
                <c:pt idx="1637">
                  <c:v>81850</c:v>
                </c:pt>
                <c:pt idx="1638">
                  <c:v>81900</c:v>
                </c:pt>
                <c:pt idx="1639">
                  <c:v>81950</c:v>
                </c:pt>
                <c:pt idx="1640">
                  <c:v>82000</c:v>
                </c:pt>
                <c:pt idx="1641">
                  <c:v>82050</c:v>
                </c:pt>
                <c:pt idx="1642">
                  <c:v>82100</c:v>
                </c:pt>
                <c:pt idx="1643">
                  <c:v>82150</c:v>
                </c:pt>
                <c:pt idx="1644">
                  <c:v>82200</c:v>
                </c:pt>
                <c:pt idx="1645">
                  <c:v>82250</c:v>
                </c:pt>
                <c:pt idx="1646">
                  <c:v>82300</c:v>
                </c:pt>
                <c:pt idx="1647">
                  <c:v>82350</c:v>
                </c:pt>
                <c:pt idx="1648">
                  <c:v>82400</c:v>
                </c:pt>
                <c:pt idx="1649">
                  <c:v>82450</c:v>
                </c:pt>
                <c:pt idx="1650">
                  <c:v>82500</c:v>
                </c:pt>
                <c:pt idx="1651">
                  <c:v>82550</c:v>
                </c:pt>
                <c:pt idx="1652">
                  <c:v>82600</c:v>
                </c:pt>
                <c:pt idx="1653">
                  <c:v>82650</c:v>
                </c:pt>
                <c:pt idx="1654">
                  <c:v>82700</c:v>
                </c:pt>
                <c:pt idx="1655">
                  <c:v>82750</c:v>
                </c:pt>
                <c:pt idx="1656">
                  <c:v>82800</c:v>
                </c:pt>
                <c:pt idx="1657">
                  <c:v>82850</c:v>
                </c:pt>
                <c:pt idx="1658">
                  <c:v>82900</c:v>
                </c:pt>
                <c:pt idx="1659">
                  <c:v>82950</c:v>
                </c:pt>
                <c:pt idx="1660">
                  <c:v>83000</c:v>
                </c:pt>
                <c:pt idx="1661">
                  <c:v>83050</c:v>
                </c:pt>
                <c:pt idx="1662">
                  <c:v>83100</c:v>
                </c:pt>
                <c:pt idx="1663">
                  <c:v>83150</c:v>
                </c:pt>
                <c:pt idx="1664">
                  <c:v>83200</c:v>
                </c:pt>
                <c:pt idx="1665">
                  <c:v>83250</c:v>
                </c:pt>
                <c:pt idx="1666">
                  <c:v>83300</c:v>
                </c:pt>
                <c:pt idx="1667">
                  <c:v>83350</c:v>
                </c:pt>
                <c:pt idx="1668">
                  <c:v>83400</c:v>
                </c:pt>
                <c:pt idx="1669">
                  <c:v>83450</c:v>
                </c:pt>
                <c:pt idx="1670">
                  <c:v>83500</c:v>
                </c:pt>
                <c:pt idx="1671">
                  <c:v>83550</c:v>
                </c:pt>
                <c:pt idx="1672">
                  <c:v>83600</c:v>
                </c:pt>
                <c:pt idx="1673">
                  <c:v>83650</c:v>
                </c:pt>
                <c:pt idx="1674">
                  <c:v>83700</c:v>
                </c:pt>
                <c:pt idx="1675">
                  <c:v>83750</c:v>
                </c:pt>
                <c:pt idx="1676">
                  <c:v>83800</c:v>
                </c:pt>
                <c:pt idx="1677">
                  <c:v>83850</c:v>
                </c:pt>
                <c:pt idx="1678">
                  <c:v>83900</c:v>
                </c:pt>
                <c:pt idx="1679">
                  <c:v>83950</c:v>
                </c:pt>
                <c:pt idx="1680">
                  <c:v>84000</c:v>
                </c:pt>
                <c:pt idx="1681">
                  <c:v>84050</c:v>
                </c:pt>
                <c:pt idx="1682">
                  <c:v>84100</c:v>
                </c:pt>
                <c:pt idx="1683">
                  <c:v>84150</c:v>
                </c:pt>
                <c:pt idx="1684">
                  <c:v>84200</c:v>
                </c:pt>
                <c:pt idx="1685">
                  <c:v>84250</c:v>
                </c:pt>
                <c:pt idx="1686">
                  <c:v>84300</c:v>
                </c:pt>
                <c:pt idx="1687">
                  <c:v>84350</c:v>
                </c:pt>
                <c:pt idx="1688">
                  <c:v>84400</c:v>
                </c:pt>
                <c:pt idx="1689">
                  <c:v>84450</c:v>
                </c:pt>
                <c:pt idx="1690">
                  <c:v>84500</c:v>
                </c:pt>
                <c:pt idx="1691">
                  <c:v>84550</c:v>
                </c:pt>
                <c:pt idx="1692">
                  <c:v>84600</c:v>
                </c:pt>
                <c:pt idx="1693">
                  <c:v>84650</c:v>
                </c:pt>
                <c:pt idx="1694">
                  <c:v>84700</c:v>
                </c:pt>
                <c:pt idx="1695">
                  <c:v>84750</c:v>
                </c:pt>
                <c:pt idx="1696">
                  <c:v>84800</c:v>
                </c:pt>
                <c:pt idx="1697">
                  <c:v>84850</c:v>
                </c:pt>
                <c:pt idx="1698">
                  <c:v>84900</c:v>
                </c:pt>
                <c:pt idx="1699">
                  <c:v>84950</c:v>
                </c:pt>
                <c:pt idx="1700">
                  <c:v>85000</c:v>
                </c:pt>
                <c:pt idx="1701">
                  <c:v>85050</c:v>
                </c:pt>
                <c:pt idx="1702">
                  <c:v>85100</c:v>
                </c:pt>
                <c:pt idx="1703">
                  <c:v>85150</c:v>
                </c:pt>
                <c:pt idx="1704">
                  <c:v>85200</c:v>
                </c:pt>
                <c:pt idx="1705">
                  <c:v>85250</c:v>
                </c:pt>
                <c:pt idx="1706">
                  <c:v>85300</c:v>
                </c:pt>
                <c:pt idx="1707">
                  <c:v>85350</c:v>
                </c:pt>
                <c:pt idx="1708">
                  <c:v>85400</c:v>
                </c:pt>
                <c:pt idx="1709">
                  <c:v>85450</c:v>
                </c:pt>
                <c:pt idx="1710">
                  <c:v>85500</c:v>
                </c:pt>
                <c:pt idx="1711">
                  <c:v>85550</c:v>
                </c:pt>
                <c:pt idx="1712">
                  <c:v>85600</c:v>
                </c:pt>
                <c:pt idx="1713">
                  <c:v>85650</c:v>
                </c:pt>
                <c:pt idx="1714">
                  <c:v>85700</c:v>
                </c:pt>
                <c:pt idx="1715">
                  <c:v>85750</c:v>
                </c:pt>
                <c:pt idx="1716">
                  <c:v>85800</c:v>
                </c:pt>
                <c:pt idx="1717">
                  <c:v>85850</c:v>
                </c:pt>
                <c:pt idx="1718">
                  <c:v>85900</c:v>
                </c:pt>
                <c:pt idx="1719">
                  <c:v>85950</c:v>
                </c:pt>
                <c:pt idx="1720">
                  <c:v>86000</c:v>
                </c:pt>
                <c:pt idx="1721">
                  <c:v>86050</c:v>
                </c:pt>
                <c:pt idx="1722">
                  <c:v>86100</c:v>
                </c:pt>
                <c:pt idx="1723">
                  <c:v>86150</c:v>
                </c:pt>
                <c:pt idx="1724">
                  <c:v>86200</c:v>
                </c:pt>
                <c:pt idx="1725">
                  <c:v>86250</c:v>
                </c:pt>
                <c:pt idx="1726">
                  <c:v>86300</c:v>
                </c:pt>
                <c:pt idx="1727">
                  <c:v>86350</c:v>
                </c:pt>
                <c:pt idx="1728">
                  <c:v>86400</c:v>
                </c:pt>
                <c:pt idx="1729">
                  <c:v>86450</c:v>
                </c:pt>
                <c:pt idx="1730">
                  <c:v>86500</c:v>
                </c:pt>
                <c:pt idx="1731">
                  <c:v>86550</c:v>
                </c:pt>
                <c:pt idx="1732">
                  <c:v>86600</c:v>
                </c:pt>
                <c:pt idx="1733">
                  <c:v>86650</c:v>
                </c:pt>
                <c:pt idx="1734">
                  <c:v>86700</c:v>
                </c:pt>
                <c:pt idx="1735">
                  <c:v>86750</c:v>
                </c:pt>
                <c:pt idx="1736">
                  <c:v>86800</c:v>
                </c:pt>
                <c:pt idx="1737">
                  <c:v>86850</c:v>
                </c:pt>
                <c:pt idx="1738">
                  <c:v>86900</c:v>
                </c:pt>
                <c:pt idx="1739">
                  <c:v>86950</c:v>
                </c:pt>
                <c:pt idx="1740">
                  <c:v>87000</c:v>
                </c:pt>
                <c:pt idx="1741">
                  <c:v>87050</c:v>
                </c:pt>
                <c:pt idx="1742">
                  <c:v>87100</c:v>
                </c:pt>
                <c:pt idx="1743">
                  <c:v>87150</c:v>
                </c:pt>
                <c:pt idx="1744">
                  <c:v>87200</c:v>
                </c:pt>
                <c:pt idx="1745">
                  <c:v>87250</c:v>
                </c:pt>
                <c:pt idx="1746">
                  <c:v>87300</c:v>
                </c:pt>
                <c:pt idx="1747">
                  <c:v>87350</c:v>
                </c:pt>
                <c:pt idx="1748">
                  <c:v>87400</c:v>
                </c:pt>
                <c:pt idx="1749">
                  <c:v>87450</c:v>
                </c:pt>
                <c:pt idx="1750">
                  <c:v>87500</c:v>
                </c:pt>
                <c:pt idx="1751">
                  <c:v>87550</c:v>
                </c:pt>
                <c:pt idx="1752">
                  <c:v>87600</c:v>
                </c:pt>
                <c:pt idx="1753">
                  <c:v>87650</c:v>
                </c:pt>
                <c:pt idx="1754">
                  <c:v>87700</c:v>
                </c:pt>
                <c:pt idx="1755">
                  <c:v>87750</c:v>
                </c:pt>
                <c:pt idx="1756">
                  <c:v>87800</c:v>
                </c:pt>
                <c:pt idx="1757">
                  <c:v>87850</c:v>
                </c:pt>
                <c:pt idx="1758">
                  <c:v>87900</c:v>
                </c:pt>
                <c:pt idx="1759">
                  <c:v>87950</c:v>
                </c:pt>
                <c:pt idx="1760">
                  <c:v>88000</c:v>
                </c:pt>
                <c:pt idx="1761">
                  <c:v>88050</c:v>
                </c:pt>
                <c:pt idx="1762">
                  <c:v>88100</c:v>
                </c:pt>
                <c:pt idx="1763">
                  <c:v>88150</c:v>
                </c:pt>
                <c:pt idx="1764">
                  <c:v>88200</c:v>
                </c:pt>
                <c:pt idx="1765">
                  <c:v>88250</c:v>
                </c:pt>
                <c:pt idx="1766">
                  <c:v>88300</c:v>
                </c:pt>
                <c:pt idx="1767">
                  <c:v>88350</c:v>
                </c:pt>
                <c:pt idx="1768">
                  <c:v>88400</c:v>
                </c:pt>
                <c:pt idx="1769">
                  <c:v>88450</c:v>
                </c:pt>
                <c:pt idx="1770">
                  <c:v>88500</c:v>
                </c:pt>
                <c:pt idx="1771">
                  <c:v>88550</c:v>
                </c:pt>
                <c:pt idx="1772">
                  <c:v>88600</c:v>
                </c:pt>
                <c:pt idx="1773">
                  <c:v>88650</c:v>
                </c:pt>
                <c:pt idx="1774">
                  <c:v>88700</c:v>
                </c:pt>
                <c:pt idx="1775">
                  <c:v>88750</c:v>
                </c:pt>
                <c:pt idx="1776">
                  <c:v>88800</c:v>
                </c:pt>
                <c:pt idx="1777">
                  <c:v>88850</c:v>
                </c:pt>
                <c:pt idx="1778">
                  <c:v>88900</c:v>
                </c:pt>
                <c:pt idx="1779">
                  <c:v>88950</c:v>
                </c:pt>
                <c:pt idx="1780">
                  <c:v>89000</c:v>
                </c:pt>
                <c:pt idx="1781">
                  <c:v>89050</c:v>
                </c:pt>
                <c:pt idx="1782">
                  <c:v>89100</c:v>
                </c:pt>
                <c:pt idx="1783">
                  <c:v>89150</c:v>
                </c:pt>
                <c:pt idx="1784">
                  <c:v>89200</c:v>
                </c:pt>
                <c:pt idx="1785">
                  <c:v>89250</c:v>
                </c:pt>
                <c:pt idx="1786">
                  <c:v>89300</c:v>
                </c:pt>
                <c:pt idx="1787">
                  <c:v>89350</c:v>
                </c:pt>
                <c:pt idx="1788">
                  <c:v>89400</c:v>
                </c:pt>
                <c:pt idx="1789">
                  <c:v>89450</c:v>
                </c:pt>
                <c:pt idx="1790">
                  <c:v>89500</c:v>
                </c:pt>
                <c:pt idx="1791">
                  <c:v>89550</c:v>
                </c:pt>
                <c:pt idx="1792">
                  <c:v>89600</c:v>
                </c:pt>
                <c:pt idx="1793">
                  <c:v>89650</c:v>
                </c:pt>
                <c:pt idx="1794">
                  <c:v>89700</c:v>
                </c:pt>
                <c:pt idx="1795">
                  <c:v>89750</c:v>
                </c:pt>
                <c:pt idx="1796">
                  <c:v>89800</c:v>
                </c:pt>
                <c:pt idx="1797">
                  <c:v>89850</c:v>
                </c:pt>
                <c:pt idx="1798">
                  <c:v>89900</c:v>
                </c:pt>
                <c:pt idx="1799">
                  <c:v>89950</c:v>
                </c:pt>
                <c:pt idx="1800">
                  <c:v>90000</c:v>
                </c:pt>
                <c:pt idx="1801">
                  <c:v>90050</c:v>
                </c:pt>
                <c:pt idx="1802">
                  <c:v>90100</c:v>
                </c:pt>
                <c:pt idx="1803">
                  <c:v>90150</c:v>
                </c:pt>
                <c:pt idx="1804">
                  <c:v>90200</c:v>
                </c:pt>
                <c:pt idx="1805">
                  <c:v>90250</c:v>
                </c:pt>
                <c:pt idx="1806">
                  <c:v>90300</c:v>
                </c:pt>
                <c:pt idx="1807">
                  <c:v>90350</c:v>
                </c:pt>
                <c:pt idx="1808">
                  <c:v>90400</c:v>
                </c:pt>
                <c:pt idx="1809">
                  <c:v>90450</c:v>
                </c:pt>
                <c:pt idx="1810">
                  <c:v>90500</c:v>
                </c:pt>
                <c:pt idx="1811">
                  <c:v>90550</c:v>
                </c:pt>
                <c:pt idx="1812">
                  <c:v>90600</c:v>
                </c:pt>
                <c:pt idx="1813">
                  <c:v>90650</c:v>
                </c:pt>
                <c:pt idx="1814">
                  <c:v>90700</c:v>
                </c:pt>
                <c:pt idx="1815">
                  <c:v>90750</c:v>
                </c:pt>
                <c:pt idx="1816">
                  <c:v>90800</c:v>
                </c:pt>
                <c:pt idx="1817">
                  <c:v>90850</c:v>
                </c:pt>
                <c:pt idx="1818">
                  <c:v>90900</c:v>
                </c:pt>
                <c:pt idx="1819">
                  <c:v>90950</c:v>
                </c:pt>
                <c:pt idx="1820">
                  <c:v>91000</c:v>
                </c:pt>
                <c:pt idx="1821">
                  <c:v>91050</c:v>
                </c:pt>
                <c:pt idx="1822">
                  <c:v>91100</c:v>
                </c:pt>
                <c:pt idx="1823">
                  <c:v>91150</c:v>
                </c:pt>
                <c:pt idx="1824">
                  <c:v>91200</c:v>
                </c:pt>
                <c:pt idx="1825">
                  <c:v>91250</c:v>
                </c:pt>
                <c:pt idx="1826">
                  <c:v>91300</c:v>
                </c:pt>
                <c:pt idx="1827">
                  <c:v>91350</c:v>
                </c:pt>
                <c:pt idx="1828">
                  <c:v>91400</c:v>
                </c:pt>
                <c:pt idx="1829">
                  <c:v>91450</c:v>
                </c:pt>
                <c:pt idx="1830">
                  <c:v>91500</c:v>
                </c:pt>
                <c:pt idx="1831">
                  <c:v>91550</c:v>
                </c:pt>
                <c:pt idx="1832">
                  <c:v>91600</c:v>
                </c:pt>
                <c:pt idx="1833">
                  <c:v>91650</c:v>
                </c:pt>
                <c:pt idx="1834">
                  <c:v>91700</c:v>
                </c:pt>
                <c:pt idx="1835">
                  <c:v>91750</c:v>
                </c:pt>
                <c:pt idx="1836">
                  <c:v>91800</c:v>
                </c:pt>
                <c:pt idx="1837">
                  <c:v>91850</c:v>
                </c:pt>
                <c:pt idx="1838">
                  <c:v>91900</c:v>
                </c:pt>
                <c:pt idx="1839">
                  <c:v>91950</c:v>
                </c:pt>
                <c:pt idx="1840">
                  <c:v>92000</c:v>
                </c:pt>
                <c:pt idx="1841">
                  <c:v>92050</c:v>
                </c:pt>
                <c:pt idx="1842">
                  <c:v>92100</c:v>
                </c:pt>
                <c:pt idx="1843">
                  <c:v>92150</c:v>
                </c:pt>
                <c:pt idx="1844">
                  <c:v>92200</c:v>
                </c:pt>
                <c:pt idx="1845">
                  <c:v>92250</c:v>
                </c:pt>
                <c:pt idx="1846">
                  <c:v>92300</c:v>
                </c:pt>
                <c:pt idx="1847">
                  <c:v>92350</c:v>
                </c:pt>
                <c:pt idx="1848">
                  <c:v>92400</c:v>
                </c:pt>
                <c:pt idx="1849">
                  <c:v>92450</c:v>
                </c:pt>
                <c:pt idx="1850">
                  <c:v>92500</c:v>
                </c:pt>
                <c:pt idx="1851">
                  <c:v>92550</c:v>
                </c:pt>
                <c:pt idx="1852">
                  <c:v>92600</c:v>
                </c:pt>
                <c:pt idx="1853">
                  <c:v>92650</c:v>
                </c:pt>
                <c:pt idx="1854">
                  <c:v>92700</c:v>
                </c:pt>
                <c:pt idx="1855">
                  <c:v>92750</c:v>
                </c:pt>
                <c:pt idx="1856">
                  <c:v>92800</c:v>
                </c:pt>
                <c:pt idx="1857">
                  <c:v>92850</c:v>
                </c:pt>
                <c:pt idx="1858">
                  <c:v>92900</c:v>
                </c:pt>
                <c:pt idx="1859">
                  <c:v>92950</c:v>
                </c:pt>
                <c:pt idx="1860">
                  <c:v>93000</c:v>
                </c:pt>
                <c:pt idx="1861">
                  <c:v>93050</c:v>
                </c:pt>
                <c:pt idx="1862">
                  <c:v>93100</c:v>
                </c:pt>
                <c:pt idx="1863">
                  <c:v>93150</c:v>
                </c:pt>
                <c:pt idx="1864">
                  <c:v>93200</c:v>
                </c:pt>
                <c:pt idx="1865">
                  <c:v>93250</c:v>
                </c:pt>
                <c:pt idx="1866">
                  <c:v>93300</c:v>
                </c:pt>
                <c:pt idx="1867">
                  <c:v>93350</c:v>
                </c:pt>
                <c:pt idx="1868">
                  <c:v>93400</c:v>
                </c:pt>
                <c:pt idx="1869">
                  <c:v>93450</c:v>
                </c:pt>
                <c:pt idx="1870">
                  <c:v>93500</c:v>
                </c:pt>
                <c:pt idx="1871">
                  <c:v>93550</c:v>
                </c:pt>
                <c:pt idx="1872">
                  <c:v>93600</c:v>
                </c:pt>
                <c:pt idx="1873">
                  <c:v>93650</c:v>
                </c:pt>
                <c:pt idx="1874">
                  <c:v>93700</c:v>
                </c:pt>
                <c:pt idx="1875">
                  <c:v>93750</c:v>
                </c:pt>
                <c:pt idx="1876">
                  <c:v>93800</c:v>
                </c:pt>
                <c:pt idx="1877">
                  <c:v>93850</c:v>
                </c:pt>
                <c:pt idx="1878">
                  <c:v>93900</c:v>
                </c:pt>
                <c:pt idx="1879">
                  <c:v>93950</c:v>
                </c:pt>
                <c:pt idx="1880">
                  <c:v>94000</c:v>
                </c:pt>
                <c:pt idx="1881">
                  <c:v>94050</c:v>
                </c:pt>
                <c:pt idx="1882">
                  <c:v>94100</c:v>
                </c:pt>
                <c:pt idx="1883">
                  <c:v>94150</c:v>
                </c:pt>
                <c:pt idx="1884">
                  <c:v>94200</c:v>
                </c:pt>
                <c:pt idx="1885">
                  <c:v>94250</c:v>
                </c:pt>
                <c:pt idx="1886">
                  <c:v>94300</c:v>
                </c:pt>
                <c:pt idx="1887">
                  <c:v>94350</c:v>
                </c:pt>
                <c:pt idx="1888">
                  <c:v>94400</c:v>
                </c:pt>
                <c:pt idx="1889">
                  <c:v>94450</c:v>
                </c:pt>
                <c:pt idx="1890">
                  <c:v>94500</c:v>
                </c:pt>
                <c:pt idx="1891">
                  <c:v>94550</c:v>
                </c:pt>
                <c:pt idx="1892">
                  <c:v>94600</c:v>
                </c:pt>
                <c:pt idx="1893">
                  <c:v>94650</c:v>
                </c:pt>
                <c:pt idx="1894">
                  <c:v>94700</c:v>
                </c:pt>
                <c:pt idx="1895">
                  <c:v>94750</c:v>
                </c:pt>
                <c:pt idx="1896">
                  <c:v>94800</c:v>
                </c:pt>
                <c:pt idx="1897">
                  <c:v>94850</c:v>
                </c:pt>
                <c:pt idx="1898">
                  <c:v>94900</c:v>
                </c:pt>
                <c:pt idx="1899">
                  <c:v>94950</c:v>
                </c:pt>
                <c:pt idx="1900">
                  <c:v>95000</c:v>
                </c:pt>
                <c:pt idx="1901">
                  <c:v>95050</c:v>
                </c:pt>
                <c:pt idx="1902">
                  <c:v>95100</c:v>
                </c:pt>
                <c:pt idx="1903">
                  <c:v>95150</c:v>
                </c:pt>
                <c:pt idx="1904">
                  <c:v>95200</c:v>
                </c:pt>
                <c:pt idx="1905">
                  <c:v>95250</c:v>
                </c:pt>
                <c:pt idx="1906">
                  <c:v>95300</c:v>
                </c:pt>
                <c:pt idx="1907">
                  <c:v>95350</c:v>
                </c:pt>
                <c:pt idx="1908">
                  <c:v>95400</c:v>
                </c:pt>
                <c:pt idx="1909">
                  <c:v>95450</c:v>
                </c:pt>
                <c:pt idx="1910">
                  <c:v>95500</c:v>
                </c:pt>
                <c:pt idx="1911">
                  <c:v>95550</c:v>
                </c:pt>
                <c:pt idx="1912">
                  <c:v>95600</c:v>
                </c:pt>
                <c:pt idx="1913">
                  <c:v>95650</c:v>
                </c:pt>
                <c:pt idx="1914">
                  <c:v>95700</c:v>
                </c:pt>
                <c:pt idx="1915">
                  <c:v>95750</c:v>
                </c:pt>
                <c:pt idx="1916">
                  <c:v>95800</c:v>
                </c:pt>
                <c:pt idx="1917">
                  <c:v>95850</c:v>
                </c:pt>
                <c:pt idx="1918">
                  <c:v>95900</c:v>
                </c:pt>
                <c:pt idx="1919">
                  <c:v>95950</c:v>
                </c:pt>
                <c:pt idx="1920">
                  <c:v>96000</c:v>
                </c:pt>
                <c:pt idx="1921">
                  <c:v>96050</c:v>
                </c:pt>
                <c:pt idx="1922">
                  <c:v>96100</c:v>
                </c:pt>
                <c:pt idx="1923">
                  <c:v>96150</c:v>
                </c:pt>
                <c:pt idx="1924">
                  <c:v>96200</c:v>
                </c:pt>
                <c:pt idx="1925">
                  <c:v>96250</c:v>
                </c:pt>
                <c:pt idx="1926">
                  <c:v>96300</c:v>
                </c:pt>
                <c:pt idx="1927">
                  <c:v>96350</c:v>
                </c:pt>
                <c:pt idx="1928">
                  <c:v>96400</c:v>
                </c:pt>
                <c:pt idx="1929">
                  <c:v>96450</c:v>
                </c:pt>
                <c:pt idx="1930">
                  <c:v>96500</c:v>
                </c:pt>
                <c:pt idx="1931">
                  <c:v>96550</c:v>
                </c:pt>
                <c:pt idx="1932">
                  <c:v>96600</c:v>
                </c:pt>
                <c:pt idx="1933">
                  <c:v>96650</c:v>
                </c:pt>
                <c:pt idx="1934">
                  <c:v>96700</c:v>
                </c:pt>
                <c:pt idx="1935">
                  <c:v>96750</c:v>
                </c:pt>
                <c:pt idx="1936">
                  <c:v>96800</c:v>
                </c:pt>
                <c:pt idx="1937">
                  <c:v>96850</c:v>
                </c:pt>
                <c:pt idx="1938">
                  <c:v>96900</c:v>
                </c:pt>
                <c:pt idx="1939">
                  <c:v>96950</c:v>
                </c:pt>
                <c:pt idx="1940">
                  <c:v>97000</c:v>
                </c:pt>
                <c:pt idx="1941">
                  <c:v>97050</c:v>
                </c:pt>
                <c:pt idx="1942">
                  <c:v>97100</c:v>
                </c:pt>
                <c:pt idx="1943">
                  <c:v>97150</c:v>
                </c:pt>
                <c:pt idx="1944">
                  <c:v>97200</c:v>
                </c:pt>
                <c:pt idx="1945">
                  <c:v>97250</c:v>
                </c:pt>
                <c:pt idx="1946">
                  <c:v>97300</c:v>
                </c:pt>
                <c:pt idx="1947">
                  <c:v>97350</c:v>
                </c:pt>
                <c:pt idx="1948">
                  <c:v>97400</c:v>
                </c:pt>
                <c:pt idx="1949">
                  <c:v>97450</c:v>
                </c:pt>
                <c:pt idx="1950">
                  <c:v>97500</c:v>
                </c:pt>
                <c:pt idx="1951">
                  <c:v>97550</c:v>
                </c:pt>
                <c:pt idx="1952">
                  <c:v>97600</c:v>
                </c:pt>
                <c:pt idx="1953">
                  <c:v>97650</c:v>
                </c:pt>
                <c:pt idx="1954">
                  <c:v>97700</c:v>
                </c:pt>
                <c:pt idx="1955">
                  <c:v>97750</c:v>
                </c:pt>
                <c:pt idx="1956">
                  <c:v>97800</c:v>
                </c:pt>
                <c:pt idx="1957">
                  <c:v>97850</c:v>
                </c:pt>
                <c:pt idx="1958">
                  <c:v>97900</c:v>
                </c:pt>
                <c:pt idx="1959">
                  <c:v>97950</c:v>
                </c:pt>
                <c:pt idx="1960">
                  <c:v>98000</c:v>
                </c:pt>
                <c:pt idx="1961">
                  <c:v>98050</c:v>
                </c:pt>
                <c:pt idx="1962">
                  <c:v>98100</c:v>
                </c:pt>
                <c:pt idx="1963">
                  <c:v>98150</c:v>
                </c:pt>
                <c:pt idx="1964">
                  <c:v>98200</c:v>
                </c:pt>
                <c:pt idx="1965">
                  <c:v>98250</c:v>
                </c:pt>
                <c:pt idx="1966">
                  <c:v>98300</c:v>
                </c:pt>
                <c:pt idx="1967">
                  <c:v>98350</c:v>
                </c:pt>
                <c:pt idx="1968">
                  <c:v>98400</c:v>
                </c:pt>
                <c:pt idx="1969">
                  <c:v>98450</c:v>
                </c:pt>
                <c:pt idx="1970">
                  <c:v>98500</c:v>
                </c:pt>
                <c:pt idx="1971">
                  <c:v>98550</c:v>
                </c:pt>
                <c:pt idx="1972">
                  <c:v>98600</c:v>
                </c:pt>
                <c:pt idx="1973">
                  <c:v>98650</c:v>
                </c:pt>
                <c:pt idx="1974">
                  <c:v>98700</c:v>
                </c:pt>
                <c:pt idx="1975">
                  <c:v>98750</c:v>
                </c:pt>
                <c:pt idx="1976">
                  <c:v>98800</c:v>
                </c:pt>
                <c:pt idx="1977">
                  <c:v>98850</c:v>
                </c:pt>
                <c:pt idx="1978">
                  <c:v>98900</c:v>
                </c:pt>
                <c:pt idx="1979">
                  <c:v>98950</c:v>
                </c:pt>
                <c:pt idx="1980">
                  <c:v>99000</c:v>
                </c:pt>
                <c:pt idx="1981">
                  <c:v>99050</c:v>
                </c:pt>
                <c:pt idx="1982">
                  <c:v>99100</c:v>
                </c:pt>
                <c:pt idx="1983">
                  <c:v>99150</c:v>
                </c:pt>
                <c:pt idx="1984">
                  <c:v>99200</c:v>
                </c:pt>
                <c:pt idx="1985">
                  <c:v>99250</c:v>
                </c:pt>
                <c:pt idx="1986">
                  <c:v>99300</c:v>
                </c:pt>
                <c:pt idx="1987">
                  <c:v>99350</c:v>
                </c:pt>
                <c:pt idx="1988">
                  <c:v>99400</c:v>
                </c:pt>
                <c:pt idx="1989">
                  <c:v>99450</c:v>
                </c:pt>
                <c:pt idx="1990">
                  <c:v>99500</c:v>
                </c:pt>
                <c:pt idx="1991">
                  <c:v>99550</c:v>
                </c:pt>
                <c:pt idx="1992">
                  <c:v>99600</c:v>
                </c:pt>
                <c:pt idx="1993">
                  <c:v>99650</c:v>
                </c:pt>
                <c:pt idx="1994">
                  <c:v>99700</c:v>
                </c:pt>
                <c:pt idx="1995">
                  <c:v>99750</c:v>
                </c:pt>
                <c:pt idx="1996">
                  <c:v>99800</c:v>
                </c:pt>
                <c:pt idx="1997">
                  <c:v>99850</c:v>
                </c:pt>
                <c:pt idx="1998">
                  <c:v>99900</c:v>
                </c:pt>
                <c:pt idx="1999">
                  <c:v>99950</c:v>
                </c:pt>
                <c:pt idx="2000">
                  <c:v>100000</c:v>
                </c:pt>
                <c:pt idx="2001">
                  <c:v>100050</c:v>
                </c:pt>
                <c:pt idx="2002">
                  <c:v>100100</c:v>
                </c:pt>
                <c:pt idx="2003">
                  <c:v>100150</c:v>
                </c:pt>
                <c:pt idx="2004">
                  <c:v>100200</c:v>
                </c:pt>
                <c:pt idx="2005">
                  <c:v>100250</c:v>
                </c:pt>
                <c:pt idx="2006">
                  <c:v>100300</c:v>
                </c:pt>
                <c:pt idx="2007">
                  <c:v>100350</c:v>
                </c:pt>
                <c:pt idx="2008">
                  <c:v>100400</c:v>
                </c:pt>
                <c:pt idx="2009">
                  <c:v>100450</c:v>
                </c:pt>
                <c:pt idx="2010">
                  <c:v>100500</c:v>
                </c:pt>
                <c:pt idx="2011">
                  <c:v>100550</c:v>
                </c:pt>
                <c:pt idx="2012">
                  <c:v>100600</c:v>
                </c:pt>
                <c:pt idx="2013">
                  <c:v>100650</c:v>
                </c:pt>
                <c:pt idx="2014">
                  <c:v>100700</c:v>
                </c:pt>
                <c:pt idx="2015">
                  <c:v>100750</c:v>
                </c:pt>
                <c:pt idx="2016">
                  <c:v>100800</c:v>
                </c:pt>
                <c:pt idx="2017">
                  <c:v>100850</c:v>
                </c:pt>
                <c:pt idx="2018">
                  <c:v>100900</c:v>
                </c:pt>
                <c:pt idx="2019">
                  <c:v>100950</c:v>
                </c:pt>
                <c:pt idx="2020">
                  <c:v>101000</c:v>
                </c:pt>
                <c:pt idx="2021">
                  <c:v>101050</c:v>
                </c:pt>
                <c:pt idx="2022">
                  <c:v>101100</c:v>
                </c:pt>
                <c:pt idx="2023">
                  <c:v>101150</c:v>
                </c:pt>
                <c:pt idx="2024">
                  <c:v>101200</c:v>
                </c:pt>
                <c:pt idx="2025">
                  <c:v>101250</c:v>
                </c:pt>
                <c:pt idx="2026">
                  <c:v>101300</c:v>
                </c:pt>
                <c:pt idx="2027">
                  <c:v>101350</c:v>
                </c:pt>
                <c:pt idx="2028">
                  <c:v>101400</c:v>
                </c:pt>
                <c:pt idx="2029">
                  <c:v>101450</c:v>
                </c:pt>
                <c:pt idx="2030">
                  <c:v>101500</c:v>
                </c:pt>
                <c:pt idx="2031">
                  <c:v>101550</c:v>
                </c:pt>
                <c:pt idx="2032">
                  <c:v>101600</c:v>
                </c:pt>
                <c:pt idx="2033">
                  <c:v>101650</c:v>
                </c:pt>
                <c:pt idx="2034">
                  <c:v>101700</c:v>
                </c:pt>
                <c:pt idx="2035">
                  <c:v>101750</c:v>
                </c:pt>
                <c:pt idx="2036">
                  <c:v>101800</c:v>
                </c:pt>
                <c:pt idx="2037">
                  <c:v>101850</c:v>
                </c:pt>
                <c:pt idx="2038">
                  <c:v>101900</c:v>
                </c:pt>
                <c:pt idx="2039">
                  <c:v>101950</c:v>
                </c:pt>
                <c:pt idx="2040">
                  <c:v>102000</c:v>
                </c:pt>
                <c:pt idx="2041">
                  <c:v>102050</c:v>
                </c:pt>
                <c:pt idx="2042">
                  <c:v>102100</c:v>
                </c:pt>
                <c:pt idx="2043">
                  <c:v>102150</c:v>
                </c:pt>
                <c:pt idx="2044">
                  <c:v>102200</c:v>
                </c:pt>
                <c:pt idx="2045">
                  <c:v>102250</c:v>
                </c:pt>
                <c:pt idx="2046">
                  <c:v>102300</c:v>
                </c:pt>
                <c:pt idx="2047">
                  <c:v>102350</c:v>
                </c:pt>
                <c:pt idx="2048">
                  <c:v>102400</c:v>
                </c:pt>
                <c:pt idx="2049">
                  <c:v>102450</c:v>
                </c:pt>
                <c:pt idx="2050">
                  <c:v>102500</c:v>
                </c:pt>
                <c:pt idx="2051">
                  <c:v>102550</c:v>
                </c:pt>
                <c:pt idx="2052">
                  <c:v>102600</c:v>
                </c:pt>
                <c:pt idx="2053">
                  <c:v>102650</c:v>
                </c:pt>
                <c:pt idx="2054">
                  <c:v>102700</c:v>
                </c:pt>
                <c:pt idx="2055">
                  <c:v>102750</c:v>
                </c:pt>
                <c:pt idx="2056">
                  <c:v>102800</c:v>
                </c:pt>
                <c:pt idx="2057">
                  <c:v>102850</c:v>
                </c:pt>
                <c:pt idx="2058">
                  <c:v>102900</c:v>
                </c:pt>
                <c:pt idx="2059">
                  <c:v>102950</c:v>
                </c:pt>
                <c:pt idx="2060">
                  <c:v>103000</c:v>
                </c:pt>
                <c:pt idx="2061">
                  <c:v>103050</c:v>
                </c:pt>
                <c:pt idx="2062">
                  <c:v>103100</c:v>
                </c:pt>
                <c:pt idx="2063">
                  <c:v>103150</c:v>
                </c:pt>
                <c:pt idx="2064">
                  <c:v>103200</c:v>
                </c:pt>
                <c:pt idx="2065">
                  <c:v>103250</c:v>
                </c:pt>
                <c:pt idx="2066">
                  <c:v>103300</c:v>
                </c:pt>
                <c:pt idx="2067">
                  <c:v>103350</c:v>
                </c:pt>
                <c:pt idx="2068">
                  <c:v>103400</c:v>
                </c:pt>
                <c:pt idx="2069">
                  <c:v>103450</c:v>
                </c:pt>
                <c:pt idx="2070">
                  <c:v>103500</c:v>
                </c:pt>
                <c:pt idx="2071">
                  <c:v>103550</c:v>
                </c:pt>
                <c:pt idx="2072">
                  <c:v>103600</c:v>
                </c:pt>
                <c:pt idx="2073">
                  <c:v>103650</c:v>
                </c:pt>
                <c:pt idx="2074">
                  <c:v>103700</c:v>
                </c:pt>
                <c:pt idx="2075">
                  <c:v>103750</c:v>
                </c:pt>
                <c:pt idx="2076">
                  <c:v>103800</c:v>
                </c:pt>
                <c:pt idx="2077">
                  <c:v>103850</c:v>
                </c:pt>
                <c:pt idx="2078">
                  <c:v>103900</c:v>
                </c:pt>
                <c:pt idx="2079">
                  <c:v>103950</c:v>
                </c:pt>
                <c:pt idx="2080">
                  <c:v>104000</c:v>
                </c:pt>
                <c:pt idx="2081">
                  <c:v>104050</c:v>
                </c:pt>
                <c:pt idx="2082">
                  <c:v>104100</c:v>
                </c:pt>
                <c:pt idx="2083">
                  <c:v>104150</c:v>
                </c:pt>
                <c:pt idx="2084">
                  <c:v>104200</c:v>
                </c:pt>
                <c:pt idx="2085">
                  <c:v>104250</c:v>
                </c:pt>
                <c:pt idx="2086">
                  <c:v>104300</c:v>
                </c:pt>
                <c:pt idx="2087">
                  <c:v>104350</c:v>
                </c:pt>
                <c:pt idx="2088">
                  <c:v>104400</c:v>
                </c:pt>
                <c:pt idx="2089">
                  <c:v>104450</c:v>
                </c:pt>
                <c:pt idx="2090">
                  <c:v>104500</c:v>
                </c:pt>
                <c:pt idx="2091">
                  <c:v>104550</c:v>
                </c:pt>
                <c:pt idx="2092">
                  <c:v>104600</c:v>
                </c:pt>
                <c:pt idx="2093">
                  <c:v>104650</c:v>
                </c:pt>
                <c:pt idx="2094">
                  <c:v>104700</c:v>
                </c:pt>
                <c:pt idx="2095">
                  <c:v>104750</c:v>
                </c:pt>
                <c:pt idx="2096">
                  <c:v>104800</c:v>
                </c:pt>
                <c:pt idx="2097">
                  <c:v>104850</c:v>
                </c:pt>
                <c:pt idx="2098">
                  <c:v>104900</c:v>
                </c:pt>
                <c:pt idx="2099">
                  <c:v>104950</c:v>
                </c:pt>
                <c:pt idx="2100">
                  <c:v>105000</c:v>
                </c:pt>
                <c:pt idx="2101">
                  <c:v>105050</c:v>
                </c:pt>
                <c:pt idx="2102">
                  <c:v>105100</c:v>
                </c:pt>
                <c:pt idx="2103">
                  <c:v>105150</c:v>
                </c:pt>
                <c:pt idx="2104">
                  <c:v>105200</c:v>
                </c:pt>
                <c:pt idx="2105">
                  <c:v>105250</c:v>
                </c:pt>
                <c:pt idx="2106">
                  <c:v>105300</c:v>
                </c:pt>
                <c:pt idx="2107">
                  <c:v>105350</c:v>
                </c:pt>
                <c:pt idx="2108">
                  <c:v>105400</c:v>
                </c:pt>
                <c:pt idx="2109">
                  <c:v>105450</c:v>
                </c:pt>
                <c:pt idx="2110">
                  <c:v>105500</c:v>
                </c:pt>
                <c:pt idx="2111">
                  <c:v>105550</c:v>
                </c:pt>
                <c:pt idx="2112">
                  <c:v>105600</c:v>
                </c:pt>
                <c:pt idx="2113">
                  <c:v>105650</c:v>
                </c:pt>
                <c:pt idx="2114">
                  <c:v>105700</c:v>
                </c:pt>
                <c:pt idx="2115">
                  <c:v>105750</c:v>
                </c:pt>
                <c:pt idx="2116">
                  <c:v>105800</c:v>
                </c:pt>
                <c:pt idx="2117">
                  <c:v>105850</c:v>
                </c:pt>
                <c:pt idx="2118">
                  <c:v>105900</c:v>
                </c:pt>
                <c:pt idx="2119">
                  <c:v>105950</c:v>
                </c:pt>
                <c:pt idx="2120">
                  <c:v>106000</c:v>
                </c:pt>
                <c:pt idx="2121">
                  <c:v>106050</c:v>
                </c:pt>
                <c:pt idx="2122">
                  <c:v>106100</c:v>
                </c:pt>
                <c:pt idx="2123">
                  <c:v>106150</c:v>
                </c:pt>
                <c:pt idx="2124">
                  <c:v>106200</c:v>
                </c:pt>
                <c:pt idx="2125">
                  <c:v>106250</c:v>
                </c:pt>
                <c:pt idx="2126">
                  <c:v>106300</c:v>
                </c:pt>
                <c:pt idx="2127">
                  <c:v>106350</c:v>
                </c:pt>
                <c:pt idx="2128">
                  <c:v>106400</c:v>
                </c:pt>
                <c:pt idx="2129">
                  <c:v>106450</c:v>
                </c:pt>
                <c:pt idx="2130">
                  <c:v>106500</c:v>
                </c:pt>
                <c:pt idx="2131">
                  <c:v>106550</c:v>
                </c:pt>
                <c:pt idx="2132">
                  <c:v>106600</c:v>
                </c:pt>
                <c:pt idx="2133">
                  <c:v>106650</c:v>
                </c:pt>
                <c:pt idx="2134">
                  <c:v>106700</c:v>
                </c:pt>
                <c:pt idx="2135">
                  <c:v>106750</c:v>
                </c:pt>
                <c:pt idx="2136">
                  <c:v>106800</c:v>
                </c:pt>
                <c:pt idx="2137">
                  <c:v>106850</c:v>
                </c:pt>
                <c:pt idx="2138">
                  <c:v>106900</c:v>
                </c:pt>
                <c:pt idx="2139">
                  <c:v>106950</c:v>
                </c:pt>
                <c:pt idx="2140">
                  <c:v>107000</c:v>
                </c:pt>
                <c:pt idx="2141">
                  <c:v>107050</c:v>
                </c:pt>
                <c:pt idx="2142">
                  <c:v>107100</c:v>
                </c:pt>
                <c:pt idx="2143">
                  <c:v>107150</c:v>
                </c:pt>
                <c:pt idx="2144">
                  <c:v>107200</c:v>
                </c:pt>
                <c:pt idx="2145">
                  <c:v>107250</c:v>
                </c:pt>
                <c:pt idx="2146">
                  <c:v>107300</c:v>
                </c:pt>
                <c:pt idx="2147">
                  <c:v>107350</c:v>
                </c:pt>
                <c:pt idx="2148">
                  <c:v>107400</c:v>
                </c:pt>
                <c:pt idx="2149">
                  <c:v>107450</c:v>
                </c:pt>
                <c:pt idx="2150">
                  <c:v>107500</c:v>
                </c:pt>
                <c:pt idx="2151">
                  <c:v>107550</c:v>
                </c:pt>
                <c:pt idx="2152">
                  <c:v>107600</c:v>
                </c:pt>
                <c:pt idx="2153">
                  <c:v>107650</c:v>
                </c:pt>
                <c:pt idx="2154">
                  <c:v>107700</c:v>
                </c:pt>
                <c:pt idx="2155">
                  <c:v>107750</c:v>
                </c:pt>
                <c:pt idx="2156">
                  <c:v>107800</c:v>
                </c:pt>
                <c:pt idx="2157">
                  <c:v>107850</c:v>
                </c:pt>
                <c:pt idx="2158">
                  <c:v>107900</c:v>
                </c:pt>
                <c:pt idx="2159">
                  <c:v>107950</c:v>
                </c:pt>
                <c:pt idx="2160">
                  <c:v>108000</c:v>
                </c:pt>
                <c:pt idx="2161">
                  <c:v>108050</c:v>
                </c:pt>
                <c:pt idx="2162">
                  <c:v>108100</c:v>
                </c:pt>
                <c:pt idx="2163">
                  <c:v>108150</c:v>
                </c:pt>
                <c:pt idx="2164">
                  <c:v>108200</c:v>
                </c:pt>
                <c:pt idx="2165">
                  <c:v>108250</c:v>
                </c:pt>
                <c:pt idx="2166">
                  <c:v>108300</c:v>
                </c:pt>
                <c:pt idx="2167">
                  <c:v>108350</c:v>
                </c:pt>
                <c:pt idx="2168">
                  <c:v>108400</c:v>
                </c:pt>
                <c:pt idx="2169">
                  <c:v>108450</c:v>
                </c:pt>
                <c:pt idx="2170">
                  <c:v>108500</c:v>
                </c:pt>
                <c:pt idx="2171">
                  <c:v>108550</c:v>
                </c:pt>
                <c:pt idx="2172">
                  <c:v>108600</c:v>
                </c:pt>
                <c:pt idx="2173">
                  <c:v>108650</c:v>
                </c:pt>
                <c:pt idx="2174">
                  <c:v>108700</c:v>
                </c:pt>
                <c:pt idx="2175">
                  <c:v>108750</c:v>
                </c:pt>
                <c:pt idx="2176">
                  <c:v>108800</c:v>
                </c:pt>
                <c:pt idx="2177">
                  <c:v>108850</c:v>
                </c:pt>
                <c:pt idx="2178">
                  <c:v>108900</c:v>
                </c:pt>
                <c:pt idx="2179">
                  <c:v>108950</c:v>
                </c:pt>
                <c:pt idx="2180">
                  <c:v>109000</c:v>
                </c:pt>
                <c:pt idx="2181">
                  <c:v>109050</c:v>
                </c:pt>
                <c:pt idx="2182">
                  <c:v>109100</c:v>
                </c:pt>
                <c:pt idx="2183">
                  <c:v>109150</c:v>
                </c:pt>
                <c:pt idx="2184">
                  <c:v>109200</c:v>
                </c:pt>
                <c:pt idx="2185">
                  <c:v>109250</c:v>
                </c:pt>
                <c:pt idx="2186">
                  <c:v>109300</c:v>
                </c:pt>
                <c:pt idx="2187">
                  <c:v>109350</c:v>
                </c:pt>
                <c:pt idx="2188">
                  <c:v>109400</c:v>
                </c:pt>
                <c:pt idx="2189">
                  <c:v>109450</c:v>
                </c:pt>
                <c:pt idx="2190">
                  <c:v>109500</c:v>
                </c:pt>
                <c:pt idx="2191">
                  <c:v>109550</c:v>
                </c:pt>
                <c:pt idx="2192">
                  <c:v>109600</c:v>
                </c:pt>
                <c:pt idx="2193">
                  <c:v>109650</c:v>
                </c:pt>
                <c:pt idx="2194">
                  <c:v>109700</c:v>
                </c:pt>
                <c:pt idx="2195">
                  <c:v>109750</c:v>
                </c:pt>
                <c:pt idx="2196">
                  <c:v>109800</c:v>
                </c:pt>
                <c:pt idx="2197">
                  <c:v>109850</c:v>
                </c:pt>
                <c:pt idx="2198">
                  <c:v>109900</c:v>
                </c:pt>
                <c:pt idx="2199">
                  <c:v>109950</c:v>
                </c:pt>
                <c:pt idx="2200">
                  <c:v>110000</c:v>
                </c:pt>
                <c:pt idx="2201">
                  <c:v>110050</c:v>
                </c:pt>
                <c:pt idx="2202">
                  <c:v>110100</c:v>
                </c:pt>
                <c:pt idx="2203">
                  <c:v>110150</c:v>
                </c:pt>
                <c:pt idx="2204">
                  <c:v>110200</c:v>
                </c:pt>
                <c:pt idx="2205">
                  <c:v>110250</c:v>
                </c:pt>
                <c:pt idx="2206">
                  <c:v>110300</c:v>
                </c:pt>
                <c:pt idx="2207">
                  <c:v>110350</c:v>
                </c:pt>
                <c:pt idx="2208">
                  <c:v>110400</c:v>
                </c:pt>
                <c:pt idx="2209">
                  <c:v>110450</c:v>
                </c:pt>
                <c:pt idx="2210">
                  <c:v>110500</c:v>
                </c:pt>
                <c:pt idx="2211">
                  <c:v>110550</c:v>
                </c:pt>
                <c:pt idx="2212">
                  <c:v>110600</c:v>
                </c:pt>
                <c:pt idx="2213">
                  <c:v>110650</c:v>
                </c:pt>
                <c:pt idx="2214">
                  <c:v>110700</c:v>
                </c:pt>
                <c:pt idx="2215">
                  <c:v>110750</c:v>
                </c:pt>
                <c:pt idx="2216">
                  <c:v>110800</c:v>
                </c:pt>
                <c:pt idx="2217">
                  <c:v>110850</c:v>
                </c:pt>
                <c:pt idx="2218">
                  <c:v>110900</c:v>
                </c:pt>
                <c:pt idx="2219">
                  <c:v>110950</c:v>
                </c:pt>
                <c:pt idx="2220">
                  <c:v>111000</c:v>
                </c:pt>
                <c:pt idx="2221">
                  <c:v>111050</c:v>
                </c:pt>
                <c:pt idx="2222">
                  <c:v>111100</c:v>
                </c:pt>
                <c:pt idx="2223">
                  <c:v>111150</c:v>
                </c:pt>
                <c:pt idx="2224">
                  <c:v>111200</c:v>
                </c:pt>
                <c:pt idx="2225">
                  <c:v>111250</c:v>
                </c:pt>
                <c:pt idx="2226">
                  <c:v>111300</c:v>
                </c:pt>
                <c:pt idx="2227">
                  <c:v>111350</c:v>
                </c:pt>
                <c:pt idx="2228">
                  <c:v>111400</c:v>
                </c:pt>
                <c:pt idx="2229">
                  <c:v>111450</c:v>
                </c:pt>
                <c:pt idx="2230">
                  <c:v>111500</c:v>
                </c:pt>
                <c:pt idx="2231">
                  <c:v>111550</c:v>
                </c:pt>
                <c:pt idx="2232">
                  <c:v>111600</c:v>
                </c:pt>
                <c:pt idx="2233">
                  <c:v>111650</c:v>
                </c:pt>
                <c:pt idx="2234">
                  <c:v>111700</c:v>
                </c:pt>
                <c:pt idx="2235">
                  <c:v>111750</c:v>
                </c:pt>
                <c:pt idx="2236">
                  <c:v>111800</c:v>
                </c:pt>
                <c:pt idx="2237">
                  <c:v>111850</c:v>
                </c:pt>
                <c:pt idx="2238">
                  <c:v>111900</c:v>
                </c:pt>
                <c:pt idx="2239">
                  <c:v>111950</c:v>
                </c:pt>
                <c:pt idx="2240">
                  <c:v>112000</c:v>
                </c:pt>
                <c:pt idx="2241">
                  <c:v>112050</c:v>
                </c:pt>
                <c:pt idx="2242">
                  <c:v>112100</c:v>
                </c:pt>
                <c:pt idx="2243">
                  <c:v>112150</c:v>
                </c:pt>
                <c:pt idx="2244">
                  <c:v>112200</c:v>
                </c:pt>
                <c:pt idx="2245">
                  <c:v>112250</c:v>
                </c:pt>
                <c:pt idx="2246">
                  <c:v>112300</c:v>
                </c:pt>
                <c:pt idx="2247">
                  <c:v>112350</c:v>
                </c:pt>
                <c:pt idx="2248">
                  <c:v>112400</c:v>
                </c:pt>
                <c:pt idx="2249">
                  <c:v>112450</c:v>
                </c:pt>
                <c:pt idx="2250">
                  <c:v>112500</c:v>
                </c:pt>
                <c:pt idx="2251">
                  <c:v>112550</c:v>
                </c:pt>
                <c:pt idx="2252">
                  <c:v>112600</c:v>
                </c:pt>
                <c:pt idx="2253">
                  <c:v>112650</c:v>
                </c:pt>
                <c:pt idx="2254">
                  <c:v>112700</c:v>
                </c:pt>
                <c:pt idx="2255">
                  <c:v>112750</c:v>
                </c:pt>
                <c:pt idx="2256">
                  <c:v>112800</c:v>
                </c:pt>
                <c:pt idx="2257">
                  <c:v>112850</c:v>
                </c:pt>
                <c:pt idx="2258">
                  <c:v>112900</c:v>
                </c:pt>
                <c:pt idx="2259">
                  <c:v>112950</c:v>
                </c:pt>
                <c:pt idx="2260">
                  <c:v>113000</c:v>
                </c:pt>
                <c:pt idx="2261">
                  <c:v>113050</c:v>
                </c:pt>
                <c:pt idx="2262">
                  <c:v>113100</c:v>
                </c:pt>
                <c:pt idx="2263">
                  <c:v>113150</c:v>
                </c:pt>
                <c:pt idx="2264">
                  <c:v>113200</c:v>
                </c:pt>
                <c:pt idx="2265">
                  <c:v>113250</c:v>
                </c:pt>
                <c:pt idx="2266">
                  <c:v>113300</c:v>
                </c:pt>
                <c:pt idx="2267">
                  <c:v>113350</c:v>
                </c:pt>
                <c:pt idx="2268">
                  <c:v>113400</c:v>
                </c:pt>
                <c:pt idx="2269">
                  <c:v>113450</c:v>
                </c:pt>
                <c:pt idx="2270">
                  <c:v>113500</c:v>
                </c:pt>
                <c:pt idx="2271">
                  <c:v>113550</c:v>
                </c:pt>
                <c:pt idx="2272">
                  <c:v>113600</c:v>
                </c:pt>
                <c:pt idx="2273">
                  <c:v>113650</c:v>
                </c:pt>
                <c:pt idx="2274">
                  <c:v>113700</c:v>
                </c:pt>
                <c:pt idx="2275">
                  <c:v>113750</c:v>
                </c:pt>
                <c:pt idx="2276">
                  <c:v>113800</c:v>
                </c:pt>
                <c:pt idx="2277">
                  <c:v>113850</c:v>
                </c:pt>
                <c:pt idx="2278">
                  <c:v>113900</c:v>
                </c:pt>
                <c:pt idx="2279">
                  <c:v>113950</c:v>
                </c:pt>
                <c:pt idx="2280">
                  <c:v>114000</c:v>
                </c:pt>
                <c:pt idx="2281">
                  <c:v>114050</c:v>
                </c:pt>
                <c:pt idx="2282">
                  <c:v>114100</c:v>
                </c:pt>
                <c:pt idx="2283">
                  <c:v>114150</c:v>
                </c:pt>
                <c:pt idx="2284">
                  <c:v>114200</c:v>
                </c:pt>
                <c:pt idx="2285">
                  <c:v>114250</c:v>
                </c:pt>
                <c:pt idx="2286">
                  <c:v>114300</c:v>
                </c:pt>
                <c:pt idx="2287">
                  <c:v>114350</c:v>
                </c:pt>
                <c:pt idx="2288">
                  <c:v>114400</c:v>
                </c:pt>
                <c:pt idx="2289">
                  <c:v>114450</c:v>
                </c:pt>
                <c:pt idx="2290">
                  <c:v>114500</c:v>
                </c:pt>
                <c:pt idx="2291">
                  <c:v>114550</c:v>
                </c:pt>
                <c:pt idx="2292">
                  <c:v>114600</c:v>
                </c:pt>
                <c:pt idx="2293">
                  <c:v>114650</c:v>
                </c:pt>
                <c:pt idx="2294">
                  <c:v>114700</c:v>
                </c:pt>
                <c:pt idx="2295">
                  <c:v>114750</c:v>
                </c:pt>
                <c:pt idx="2296">
                  <c:v>114800</c:v>
                </c:pt>
                <c:pt idx="2297">
                  <c:v>114850</c:v>
                </c:pt>
                <c:pt idx="2298">
                  <c:v>114900</c:v>
                </c:pt>
                <c:pt idx="2299">
                  <c:v>114950</c:v>
                </c:pt>
                <c:pt idx="2300">
                  <c:v>115000</c:v>
                </c:pt>
                <c:pt idx="2301">
                  <c:v>115050</c:v>
                </c:pt>
                <c:pt idx="2302">
                  <c:v>115100</c:v>
                </c:pt>
                <c:pt idx="2303">
                  <c:v>115150</c:v>
                </c:pt>
                <c:pt idx="2304">
                  <c:v>115200</c:v>
                </c:pt>
                <c:pt idx="2305">
                  <c:v>115250</c:v>
                </c:pt>
                <c:pt idx="2306">
                  <c:v>115300</c:v>
                </c:pt>
                <c:pt idx="2307">
                  <c:v>115350</c:v>
                </c:pt>
                <c:pt idx="2308">
                  <c:v>115400</c:v>
                </c:pt>
                <c:pt idx="2309">
                  <c:v>115450</c:v>
                </c:pt>
                <c:pt idx="2310">
                  <c:v>115500</c:v>
                </c:pt>
                <c:pt idx="2311">
                  <c:v>115550</c:v>
                </c:pt>
                <c:pt idx="2312">
                  <c:v>115600</c:v>
                </c:pt>
                <c:pt idx="2313">
                  <c:v>115650</c:v>
                </c:pt>
                <c:pt idx="2314">
                  <c:v>115700</c:v>
                </c:pt>
                <c:pt idx="2315">
                  <c:v>115750</c:v>
                </c:pt>
                <c:pt idx="2316">
                  <c:v>115800</c:v>
                </c:pt>
                <c:pt idx="2317">
                  <c:v>115850</c:v>
                </c:pt>
                <c:pt idx="2318">
                  <c:v>115900</c:v>
                </c:pt>
                <c:pt idx="2319">
                  <c:v>115950</c:v>
                </c:pt>
                <c:pt idx="2320">
                  <c:v>116000</c:v>
                </c:pt>
                <c:pt idx="2321">
                  <c:v>116050</c:v>
                </c:pt>
                <c:pt idx="2322">
                  <c:v>116100</c:v>
                </c:pt>
                <c:pt idx="2323">
                  <c:v>116150</c:v>
                </c:pt>
                <c:pt idx="2324">
                  <c:v>116200</c:v>
                </c:pt>
                <c:pt idx="2325">
                  <c:v>116250</c:v>
                </c:pt>
                <c:pt idx="2326">
                  <c:v>116300</c:v>
                </c:pt>
                <c:pt idx="2327">
                  <c:v>116350</c:v>
                </c:pt>
                <c:pt idx="2328">
                  <c:v>116400</c:v>
                </c:pt>
                <c:pt idx="2329">
                  <c:v>116450</c:v>
                </c:pt>
                <c:pt idx="2330">
                  <c:v>116500</c:v>
                </c:pt>
                <c:pt idx="2331">
                  <c:v>116550</c:v>
                </c:pt>
                <c:pt idx="2332">
                  <c:v>116600</c:v>
                </c:pt>
                <c:pt idx="2333">
                  <c:v>116650</c:v>
                </c:pt>
                <c:pt idx="2334">
                  <c:v>116700</c:v>
                </c:pt>
                <c:pt idx="2335">
                  <c:v>116750</c:v>
                </c:pt>
                <c:pt idx="2336">
                  <c:v>116800</c:v>
                </c:pt>
                <c:pt idx="2337">
                  <c:v>116850</c:v>
                </c:pt>
                <c:pt idx="2338">
                  <c:v>116900</c:v>
                </c:pt>
                <c:pt idx="2339">
                  <c:v>116950</c:v>
                </c:pt>
                <c:pt idx="2340">
                  <c:v>117000</c:v>
                </c:pt>
                <c:pt idx="2341">
                  <c:v>117050</c:v>
                </c:pt>
                <c:pt idx="2342">
                  <c:v>117100</c:v>
                </c:pt>
                <c:pt idx="2343">
                  <c:v>117150</c:v>
                </c:pt>
                <c:pt idx="2344">
                  <c:v>117200</c:v>
                </c:pt>
                <c:pt idx="2345">
                  <c:v>117250</c:v>
                </c:pt>
                <c:pt idx="2346">
                  <c:v>117300</c:v>
                </c:pt>
                <c:pt idx="2347">
                  <c:v>117350</c:v>
                </c:pt>
                <c:pt idx="2348">
                  <c:v>117400</c:v>
                </c:pt>
                <c:pt idx="2349">
                  <c:v>117450</c:v>
                </c:pt>
                <c:pt idx="2350">
                  <c:v>117500</c:v>
                </c:pt>
                <c:pt idx="2351">
                  <c:v>117550</c:v>
                </c:pt>
                <c:pt idx="2352">
                  <c:v>117600</c:v>
                </c:pt>
                <c:pt idx="2353">
                  <c:v>117650</c:v>
                </c:pt>
                <c:pt idx="2354">
                  <c:v>117700</c:v>
                </c:pt>
                <c:pt idx="2355">
                  <c:v>117750</c:v>
                </c:pt>
                <c:pt idx="2356">
                  <c:v>117800</c:v>
                </c:pt>
                <c:pt idx="2357">
                  <c:v>117850</c:v>
                </c:pt>
                <c:pt idx="2358">
                  <c:v>117900</c:v>
                </c:pt>
                <c:pt idx="2359">
                  <c:v>117950</c:v>
                </c:pt>
                <c:pt idx="2360">
                  <c:v>118000</c:v>
                </c:pt>
                <c:pt idx="2361">
                  <c:v>118050</c:v>
                </c:pt>
                <c:pt idx="2362">
                  <c:v>118100</c:v>
                </c:pt>
                <c:pt idx="2363">
                  <c:v>118150</c:v>
                </c:pt>
                <c:pt idx="2364">
                  <c:v>118200</c:v>
                </c:pt>
                <c:pt idx="2365">
                  <c:v>118250</c:v>
                </c:pt>
                <c:pt idx="2366">
                  <c:v>118300</c:v>
                </c:pt>
                <c:pt idx="2367">
                  <c:v>118350</c:v>
                </c:pt>
                <c:pt idx="2368">
                  <c:v>118400</c:v>
                </c:pt>
                <c:pt idx="2369">
                  <c:v>118450</c:v>
                </c:pt>
                <c:pt idx="2370">
                  <c:v>118500</c:v>
                </c:pt>
                <c:pt idx="2371">
                  <c:v>118550</c:v>
                </c:pt>
                <c:pt idx="2372">
                  <c:v>118600</c:v>
                </c:pt>
                <c:pt idx="2373">
                  <c:v>118650</c:v>
                </c:pt>
                <c:pt idx="2374">
                  <c:v>118700</c:v>
                </c:pt>
                <c:pt idx="2375">
                  <c:v>118750</c:v>
                </c:pt>
                <c:pt idx="2376">
                  <c:v>118800</c:v>
                </c:pt>
                <c:pt idx="2377">
                  <c:v>118850</c:v>
                </c:pt>
                <c:pt idx="2378">
                  <c:v>118900</c:v>
                </c:pt>
                <c:pt idx="2379">
                  <c:v>118950</c:v>
                </c:pt>
                <c:pt idx="2380">
                  <c:v>119000</c:v>
                </c:pt>
                <c:pt idx="2381">
                  <c:v>119050</c:v>
                </c:pt>
                <c:pt idx="2382">
                  <c:v>119100</c:v>
                </c:pt>
                <c:pt idx="2383">
                  <c:v>119150</c:v>
                </c:pt>
                <c:pt idx="2384">
                  <c:v>119200</c:v>
                </c:pt>
                <c:pt idx="2385">
                  <c:v>119250</c:v>
                </c:pt>
                <c:pt idx="2386">
                  <c:v>119300</c:v>
                </c:pt>
                <c:pt idx="2387">
                  <c:v>119350</c:v>
                </c:pt>
                <c:pt idx="2388">
                  <c:v>119400</c:v>
                </c:pt>
                <c:pt idx="2389">
                  <c:v>119450</c:v>
                </c:pt>
                <c:pt idx="2390">
                  <c:v>119500</c:v>
                </c:pt>
                <c:pt idx="2391">
                  <c:v>119550</c:v>
                </c:pt>
                <c:pt idx="2392">
                  <c:v>119600</c:v>
                </c:pt>
                <c:pt idx="2393">
                  <c:v>119650</c:v>
                </c:pt>
                <c:pt idx="2394">
                  <c:v>119700</c:v>
                </c:pt>
                <c:pt idx="2395">
                  <c:v>119750</c:v>
                </c:pt>
                <c:pt idx="2396">
                  <c:v>119800</c:v>
                </c:pt>
                <c:pt idx="2397">
                  <c:v>119850</c:v>
                </c:pt>
                <c:pt idx="2398">
                  <c:v>119900</c:v>
                </c:pt>
                <c:pt idx="2399">
                  <c:v>119950</c:v>
                </c:pt>
                <c:pt idx="2400">
                  <c:v>120000</c:v>
                </c:pt>
                <c:pt idx="2401">
                  <c:v>120050</c:v>
                </c:pt>
                <c:pt idx="2402">
                  <c:v>120100</c:v>
                </c:pt>
                <c:pt idx="2403">
                  <c:v>120150</c:v>
                </c:pt>
                <c:pt idx="2404">
                  <c:v>120200</c:v>
                </c:pt>
                <c:pt idx="2405">
                  <c:v>120250</c:v>
                </c:pt>
                <c:pt idx="2406">
                  <c:v>120300</c:v>
                </c:pt>
                <c:pt idx="2407">
                  <c:v>120350</c:v>
                </c:pt>
                <c:pt idx="2408">
                  <c:v>120400</c:v>
                </c:pt>
                <c:pt idx="2409">
                  <c:v>120450</c:v>
                </c:pt>
                <c:pt idx="2410">
                  <c:v>120500</c:v>
                </c:pt>
                <c:pt idx="2411">
                  <c:v>120550</c:v>
                </c:pt>
                <c:pt idx="2412">
                  <c:v>120600</c:v>
                </c:pt>
                <c:pt idx="2413">
                  <c:v>120650</c:v>
                </c:pt>
                <c:pt idx="2414">
                  <c:v>120700</c:v>
                </c:pt>
                <c:pt idx="2415">
                  <c:v>120750</c:v>
                </c:pt>
                <c:pt idx="2416">
                  <c:v>120800</c:v>
                </c:pt>
                <c:pt idx="2417">
                  <c:v>120850</c:v>
                </c:pt>
                <c:pt idx="2418">
                  <c:v>120900</c:v>
                </c:pt>
                <c:pt idx="2419">
                  <c:v>120950</c:v>
                </c:pt>
                <c:pt idx="2420">
                  <c:v>121000</c:v>
                </c:pt>
                <c:pt idx="2421">
                  <c:v>121050</c:v>
                </c:pt>
                <c:pt idx="2422">
                  <c:v>121100</c:v>
                </c:pt>
                <c:pt idx="2423">
                  <c:v>121150</c:v>
                </c:pt>
                <c:pt idx="2424">
                  <c:v>121200</c:v>
                </c:pt>
                <c:pt idx="2425">
                  <c:v>121250</c:v>
                </c:pt>
                <c:pt idx="2426">
                  <c:v>121300</c:v>
                </c:pt>
                <c:pt idx="2427">
                  <c:v>121350</c:v>
                </c:pt>
                <c:pt idx="2428">
                  <c:v>121400</c:v>
                </c:pt>
                <c:pt idx="2429">
                  <c:v>121450</c:v>
                </c:pt>
                <c:pt idx="2430">
                  <c:v>121500</c:v>
                </c:pt>
                <c:pt idx="2431">
                  <c:v>121550</c:v>
                </c:pt>
                <c:pt idx="2432">
                  <c:v>121600</c:v>
                </c:pt>
                <c:pt idx="2433">
                  <c:v>121650</c:v>
                </c:pt>
                <c:pt idx="2434">
                  <c:v>121700</c:v>
                </c:pt>
                <c:pt idx="2435">
                  <c:v>121750</c:v>
                </c:pt>
                <c:pt idx="2436">
                  <c:v>121800</c:v>
                </c:pt>
                <c:pt idx="2437">
                  <c:v>121850</c:v>
                </c:pt>
                <c:pt idx="2438">
                  <c:v>121900</c:v>
                </c:pt>
                <c:pt idx="2439">
                  <c:v>121950</c:v>
                </c:pt>
                <c:pt idx="2440">
                  <c:v>122000</c:v>
                </c:pt>
                <c:pt idx="2441">
                  <c:v>122050</c:v>
                </c:pt>
                <c:pt idx="2442">
                  <c:v>122100</c:v>
                </c:pt>
                <c:pt idx="2443">
                  <c:v>122150</c:v>
                </c:pt>
                <c:pt idx="2444">
                  <c:v>122200</c:v>
                </c:pt>
                <c:pt idx="2445">
                  <c:v>122250</c:v>
                </c:pt>
                <c:pt idx="2446">
                  <c:v>122300</c:v>
                </c:pt>
                <c:pt idx="2447">
                  <c:v>122350</c:v>
                </c:pt>
                <c:pt idx="2448">
                  <c:v>122400</c:v>
                </c:pt>
                <c:pt idx="2449">
                  <c:v>122450</c:v>
                </c:pt>
                <c:pt idx="2450">
                  <c:v>122500</c:v>
                </c:pt>
                <c:pt idx="2451">
                  <c:v>122550</c:v>
                </c:pt>
                <c:pt idx="2452">
                  <c:v>122600</c:v>
                </c:pt>
                <c:pt idx="2453">
                  <c:v>122650</c:v>
                </c:pt>
                <c:pt idx="2454">
                  <c:v>122700</c:v>
                </c:pt>
                <c:pt idx="2455">
                  <c:v>122750</c:v>
                </c:pt>
                <c:pt idx="2456">
                  <c:v>122800</c:v>
                </c:pt>
                <c:pt idx="2457">
                  <c:v>122850</c:v>
                </c:pt>
                <c:pt idx="2458">
                  <c:v>122900</c:v>
                </c:pt>
                <c:pt idx="2459">
                  <c:v>122950</c:v>
                </c:pt>
                <c:pt idx="2460">
                  <c:v>123000</c:v>
                </c:pt>
                <c:pt idx="2461">
                  <c:v>123050</c:v>
                </c:pt>
                <c:pt idx="2462">
                  <c:v>123100</c:v>
                </c:pt>
                <c:pt idx="2463">
                  <c:v>123150</c:v>
                </c:pt>
                <c:pt idx="2464">
                  <c:v>123200</c:v>
                </c:pt>
                <c:pt idx="2465">
                  <c:v>123250</c:v>
                </c:pt>
                <c:pt idx="2466">
                  <c:v>123300</c:v>
                </c:pt>
                <c:pt idx="2467">
                  <c:v>123350</c:v>
                </c:pt>
                <c:pt idx="2468">
                  <c:v>123400</c:v>
                </c:pt>
                <c:pt idx="2469">
                  <c:v>123450</c:v>
                </c:pt>
                <c:pt idx="2470">
                  <c:v>123500</c:v>
                </c:pt>
                <c:pt idx="2471">
                  <c:v>123550</c:v>
                </c:pt>
                <c:pt idx="2472">
                  <c:v>123600</c:v>
                </c:pt>
                <c:pt idx="2473">
                  <c:v>123650</c:v>
                </c:pt>
                <c:pt idx="2474">
                  <c:v>123700</c:v>
                </c:pt>
                <c:pt idx="2475">
                  <c:v>123750</c:v>
                </c:pt>
                <c:pt idx="2476">
                  <c:v>123800</c:v>
                </c:pt>
                <c:pt idx="2477">
                  <c:v>123850</c:v>
                </c:pt>
                <c:pt idx="2478">
                  <c:v>123900</c:v>
                </c:pt>
                <c:pt idx="2479">
                  <c:v>123950</c:v>
                </c:pt>
                <c:pt idx="2480">
                  <c:v>124000</c:v>
                </c:pt>
                <c:pt idx="2481">
                  <c:v>124050</c:v>
                </c:pt>
                <c:pt idx="2482">
                  <c:v>124100</c:v>
                </c:pt>
                <c:pt idx="2483">
                  <c:v>124150</c:v>
                </c:pt>
                <c:pt idx="2484">
                  <c:v>124200</c:v>
                </c:pt>
                <c:pt idx="2485">
                  <c:v>124250</c:v>
                </c:pt>
                <c:pt idx="2486">
                  <c:v>124300</c:v>
                </c:pt>
                <c:pt idx="2487">
                  <c:v>124350</c:v>
                </c:pt>
                <c:pt idx="2488">
                  <c:v>124400</c:v>
                </c:pt>
                <c:pt idx="2489">
                  <c:v>124450</c:v>
                </c:pt>
                <c:pt idx="2490">
                  <c:v>124500</c:v>
                </c:pt>
                <c:pt idx="2491">
                  <c:v>124550</c:v>
                </c:pt>
                <c:pt idx="2492">
                  <c:v>124600</c:v>
                </c:pt>
                <c:pt idx="2493">
                  <c:v>124650</c:v>
                </c:pt>
                <c:pt idx="2494">
                  <c:v>124700</c:v>
                </c:pt>
                <c:pt idx="2495">
                  <c:v>124750</c:v>
                </c:pt>
                <c:pt idx="2496">
                  <c:v>124800</c:v>
                </c:pt>
                <c:pt idx="2497">
                  <c:v>124850</c:v>
                </c:pt>
                <c:pt idx="2498">
                  <c:v>124900</c:v>
                </c:pt>
                <c:pt idx="2499">
                  <c:v>124950</c:v>
                </c:pt>
                <c:pt idx="2500">
                  <c:v>125000</c:v>
                </c:pt>
                <c:pt idx="2501">
                  <c:v>125050</c:v>
                </c:pt>
                <c:pt idx="2502">
                  <c:v>125100</c:v>
                </c:pt>
                <c:pt idx="2503">
                  <c:v>125150</c:v>
                </c:pt>
                <c:pt idx="2504">
                  <c:v>125200</c:v>
                </c:pt>
                <c:pt idx="2505">
                  <c:v>125250</c:v>
                </c:pt>
                <c:pt idx="2506">
                  <c:v>125300</c:v>
                </c:pt>
                <c:pt idx="2507">
                  <c:v>125350</c:v>
                </c:pt>
                <c:pt idx="2508">
                  <c:v>125400</c:v>
                </c:pt>
                <c:pt idx="2509">
                  <c:v>125450</c:v>
                </c:pt>
                <c:pt idx="2510">
                  <c:v>125500</c:v>
                </c:pt>
                <c:pt idx="2511">
                  <c:v>125550</c:v>
                </c:pt>
                <c:pt idx="2512">
                  <c:v>125600</c:v>
                </c:pt>
                <c:pt idx="2513">
                  <c:v>125650</c:v>
                </c:pt>
                <c:pt idx="2514">
                  <c:v>125700</c:v>
                </c:pt>
                <c:pt idx="2515">
                  <c:v>125750</c:v>
                </c:pt>
                <c:pt idx="2516">
                  <c:v>125800</c:v>
                </c:pt>
                <c:pt idx="2517">
                  <c:v>125850</c:v>
                </c:pt>
                <c:pt idx="2518">
                  <c:v>125900</c:v>
                </c:pt>
                <c:pt idx="2519">
                  <c:v>125950</c:v>
                </c:pt>
                <c:pt idx="2520">
                  <c:v>126000</c:v>
                </c:pt>
                <c:pt idx="2521">
                  <c:v>126050</c:v>
                </c:pt>
                <c:pt idx="2522">
                  <c:v>126100</c:v>
                </c:pt>
                <c:pt idx="2523">
                  <c:v>126150</c:v>
                </c:pt>
                <c:pt idx="2524">
                  <c:v>126200</c:v>
                </c:pt>
                <c:pt idx="2525">
                  <c:v>126250</c:v>
                </c:pt>
                <c:pt idx="2526">
                  <c:v>126300</c:v>
                </c:pt>
                <c:pt idx="2527">
                  <c:v>126350</c:v>
                </c:pt>
                <c:pt idx="2528">
                  <c:v>126400</c:v>
                </c:pt>
                <c:pt idx="2529">
                  <c:v>126450</c:v>
                </c:pt>
                <c:pt idx="2530">
                  <c:v>126500</c:v>
                </c:pt>
                <c:pt idx="2531">
                  <c:v>126550</c:v>
                </c:pt>
                <c:pt idx="2532">
                  <c:v>126600</c:v>
                </c:pt>
                <c:pt idx="2533">
                  <c:v>126650</c:v>
                </c:pt>
                <c:pt idx="2534">
                  <c:v>126700</c:v>
                </c:pt>
                <c:pt idx="2535">
                  <c:v>126750</c:v>
                </c:pt>
                <c:pt idx="2536">
                  <c:v>126800</c:v>
                </c:pt>
                <c:pt idx="2537">
                  <c:v>126850</c:v>
                </c:pt>
                <c:pt idx="2538">
                  <c:v>126900</c:v>
                </c:pt>
                <c:pt idx="2539">
                  <c:v>126950</c:v>
                </c:pt>
                <c:pt idx="2540">
                  <c:v>127000</c:v>
                </c:pt>
                <c:pt idx="2541">
                  <c:v>127050</c:v>
                </c:pt>
                <c:pt idx="2542">
                  <c:v>127100</c:v>
                </c:pt>
                <c:pt idx="2543">
                  <c:v>127150</c:v>
                </c:pt>
                <c:pt idx="2544">
                  <c:v>127200</c:v>
                </c:pt>
                <c:pt idx="2545">
                  <c:v>127250</c:v>
                </c:pt>
                <c:pt idx="2546">
                  <c:v>127300</c:v>
                </c:pt>
                <c:pt idx="2547">
                  <c:v>127350</c:v>
                </c:pt>
                <c:pt idx="2548">
                  <c:v>127400</c:v>
                </c:pt>
                <c:pt idx="2549">
                  <c:v>127450</c:v>
                </c:pt>
                <c:pt idx="2550">
                  <c:v>127500</c:v>
                </c:pt>
                <c:pt idx="2551">
                  <c:v>127550</c:v>
                </c:pt>
                <c:pt idx="2552">
                  <c:v>127600</c:v>
                </c:pt>
                <c:pt idx="2553">
                  <c:v>127650</c:v>
                </c:pt>
                <c:pt idx="2554">
                  <c:v>127700</c:v>
                </c:pt>
                <c:pt idx="2555">
                  <c:v>127750</c:v>
                </c:pt>
                <c:pt idx="2556">
                  <c:v>127800</c:v>
                </c:pt>
                <c:pt idx="2557">
                  <c:v>127850</c:v>
                </c:pt>
                <c:pt idx="2558">
                  <c:v>127900</c:v>
                </c:pt>
                <c:pt idx="2559">
                  <c:v>127950</c:v>
                </c:pt>
                <c:pt idx="2560">
                  <c:v>128000</c:v>
                </c:pt>
                <c:pt idx="2561">
                  <c:v>128050</c:v>
                </c:pt>
                <c:pt idx="2562">
                  <c:v>128100</c:v>
                </c:pt>
                <c:pt idx="2563">
                  <c:v>128150</c:v>
                </c:pt>
                <c:pt idx="2564">
                  <c:v>128200</c:v>
                </c:pt>
                <c:pt idx="2565">
                  <c:v>128250</c:v>
                </c:pt>
                <c:pt idx="2566">
                  <c:v>128300</c:v>
                </c:pt>
                <c:pt idx="2567">
                  <c:v>128350</c:v>
                </c:pt>
                <c:pt idx="2568">
                  <c:v>128400</c:v>
                </c:pt>
                <c:pt idx="2569">
                  <c:v>128450</c:v>
                </c:pt>
                <c:pt idx="2570">
                  <c:v>128500</c:v>
                </c:pt>
                <c:pt idx="2571">
                  <c:v>128550</c:v>
                </c:pt>
                <c:pt idx="2572">
                  <c:v>128600</c:v>
                </c:pt>
                <c:pt idx="2573">
                  <c:v>128650</c:v>
                </c:pt>
                <c:pt idx="2574">
                  <c:v>128700</c:v>
                </c:pt>
                <c:pt idx="2575">
                  <c:v>128750</c:v>
                </c:pt>
                <c:pt idx="2576">
                  <c:v>128800</c:v>
                </c:pt>
                <c:pt idx="2577">
                  <c:v>128850</c:v>
                </c:pt>
                <c:pt idx="2578">
                  <c:v>128900</c:v>
                </c:pt>
                <c:pt idx="2579">
                  <c:v>128950</c:v>
                </c:pt>
                <c:pt idx="2580">
                  <c:v>129000</c:v>
                </c:pt>
                <c:pt idx="2581">
                  <c:v>129050</c:v>
                </c:pt>
                <c:pt idx="2582">
                  <c:v>129100</c:v>
                </c:pt>
                <c:pt idx="2583">
                  <c:v>129150</c:v>
                </c:pt>
                <c:pt idx="2584">
                  <c:v>129200</c:v>
                </c:pt>
                <c:pt idx="2585">
                  <c:v>129250</c:v>
                </c:pt>
                <c:pt idx="2586">
                  <c:v>129300</c:v>
                </c:pt>
                <c:pt idx="2587">
                  <c:v>129350</c:v>
                </c:pt>
                <c:pt idx="2588">
                  <c:v>129400</c:v>
                </c:pt>
                <c:pt idx="2589">
                  <c:v>129450</c:v>
                </c:pt>
                <c:pt idx="2590">
                  <c:v>129500</c:v>
                </c:pt>
                <c:pt idx="2591">
                  <c:v>129550</c:v>
                </c:pt>
                <c:pt idx="2592">
                  <c:v>129600</c:v>
                </c:pt>
                <c:pt idx="2593">
                  <c:v>129650</c:v>
                </c:pt>
                <c:pt idx="2594">
                  <c:v>129700</c:v>
                </c:pt>
                <c:pt idx="2595">
                  <c:v>129750</c:v>
                </c:pt>
                <c:pt idx="2596">
                  <c:v>129800</c:v>
                </c:pt>
                <c:pt idx="2597">
                  <c:v>129850</c:v>
                </c:pt>
                <c:pt idx="2598">
                  <c:v>129900</c:v>
                </c:pt>
                <c:pt idx="2599">
                  <c:v>129950</c:v>
                </c:pt>
                <c:pt idx="2600">
                  <c:v>130000</c:v>
                </c:pt>
                <c:pt idx="2601">
                  <c:v>130050</c:v>
                </c:pt>
                <c:pt idx="2602">
                  <c:v>130100</c:v>
                </c:pt>
                <c:pt idx="2603">
                  <c:v>130150</c:v>
                </c:pt>
                <c:pt idx="2604">
                  <c:v>130200</c:v>
                </c:pt>
                <c:pt idx="2605">
                  <c:v>130250</c:v>
                </c:pt>
                <c:pt idx="2606">
                  <c:v>130300</c:v>
                </c:pt>
                <c:pt idx="2607">
                  <c:v>130350</c:v>
                </c:pt>
                <c:pt idx="2608">
                  <c:v>130400</c:v>
                </c:pt>
                <c:pt idx="2609">
                  <c:v>130450</c:v>
                </c:pt>
                <c:pt idx="2610">
                  <c:v>130500</c:v>
                </c:pt>
                <c:pt idx="2611">
                  <c:v>130550</c:v>
                </c:pt>
                <c:pt idx="2612">
                  <c:v>130600</c:v>
                </c:pt>
                <c:pt idx="2613">
                  <c:v>130650</c:v>
                </c:pt>
                <c:pt idx="2614">
                  <c:v>130700</c:v>
                </c:pt>
                <c:pt idx="2615">
                  <c:v>130750</c:v>
                </c:pt>
                <c:pt idx="2616">
                  <c:v>130800</c:v>
                </c:pt>
                <c:pt idx="2617">
                  <c:v>130850</c:v>
                </c:pt>
                <c:pt idx="2618">
                  <c:v>130900</c:v>
                </c:pt>
                <c:pt idx="2619">
                  <c:v>130950</c:v>
                </c:pt>
                <c:pt idx="2620">
                  <c:v>131000</c:v>
                </c:pt>
                <c:pt idx="2621">
                  <c:v>131050</c:v>
                </c:pt>
                <c:pt idx="2622">
                  <c:v>131100</c:v>
                </c:pt>
                <c:pt idx="2623">
                  <c:v>131150</c:v>
                </c:pt>
                <c:pt idx="2624">
                  <c:v>131200</c:v>
                </c:pt>
                <c:pt idx="2625">
                  <c:v>131250</c:v>
                </c:pt>
                <c:pt idx="2626">
                  <c:v>131300</c:v>
                </c:pt>
                <c:pt idx="2627">
                  <c:v>131350</c:v>
                </c:pt>
                <c:pt idx="2628">
                  <c:v>131400</c:v>
                </c:pt>
                <c:pt idx="2629">
                  <c:v>131450</c:v>
                </c:pt>
                <c:pt idx="2630">
                  <c:v>131500</c:v>
                </c:pt>
                <c:pt idx="2631">
                  <c:v>131550</c:v>
                </c:pt>
                <c:pt idx="2632">
                  <c:v>131600</c:v>
                </c:pt>
                <c:pt idx="2633">
                  <c:v>131650</c:v>
                </c:pt>
                <c:pt idx="2634">
                  <c:v>131700</c:v>
                </c:pt>
                <c:pt idx="2635">
                  <c:v>131750</c:v>
                </c:pt>
                <c:pt idx="2636">
                  <c:v>131800</c:v>
                </c:pt>
                <c:pt idx="2637">
                  <c:v>131850</c:v>
                </c:pt>
                <c:pt idx="2638">
                  <c:v>131900</c:v>
                </c:pt>
                <c:pt idx="2639">
                  <c:v>131950</c:v>
                </c:pt>
                <c:pt idx="2640">
                  <c:v>132000</c:v>
                </c:pt>
                <c:pt idx="2641">
                  <c:v>132050</c:v>
                </c:pt>
                <c:pt idx="2642">
                  <c:v>132100</c:v>
                </c:pt>
                <c:pt idx="2643">
                  <c:v>132150</c:v>
                </c:pt>
                <c:pt idx="2644">
                  <c:v>132200</c:v>
                </c:pt>
                <c:pt idx="2645">
                  <c:v>132250</c:v>
                </c:pt>
                <c:pt idx="2646">
                  <c:v>132300</c:v>
                </c:pt>
                <c:pt idx="2647">
                  <c:v>132350</c:v>
                </c:pt>
                <c:pt idx="2648">
                  <c:v>132400</c:v>
                </c:pt>
                <c:pt idx="2649">
                  <c:v>132450</c:v>
                </c:pt>
                <c:pt idx="2650">
                  <c:v>132500</c:v>
                </c:pt>
                <c:pt idx="2651">
                  <c:v>132550</c:v>
                </c:pt>
                <c:pt idx="2652">
                  <c:v>132600</c:v>
                </c:pt>
                <c:pt idx="2653">
                  <c:v>132650</c:v>
                </c:pt>
                <c:pt idx="2654">
                  <c:v>132700</c:v>
                </c:pt>
                <c:pt idx="2655">
                  <c:v>132750</c:v>
                </c:pt>
                <c:pt idx="2656">
                  <c:v>132800</c:v>
                </c:pt>
                <c:pt idx="2657">
                  <c:v>132850</c:v>
                </c:pt>
                <c:pt idx="2658">
                  <c:v>132900</c:v>
                </c:pt>
                <c:pt idx="2659">
                  <c:v>132950</c:v>
                </c:pt>
                <c:pt idx="2660">
                  <c:v>133000</c:v>
                </c:pt>
                <c:pt idx="2661">
                  <c:v>133050</c:v>
                </c:pt>
                <c:pt idx="2662">
                  <c:v>133100</c:v>
                </c:pt>
                <c:pt idx="2663">
                  <c:v>133150</c:v>
                </c:pt>
                <c:pt idx="2664">
                  <c:v>133200</c:v>
                </c:pt>
                <c:pt idx="2665">
                  <c:v>133250</c:v>
                </c:pt>
                <c:pt idx="2666">
                  <c:v>133300</c:v>
                </c:pt>
                <c:pt idx="2667">
                  <c:v>133350</c:v>
                </c:pt>
                <c:pt idx="2668">
                  <c:v>133400</c:v>
                </c:pt>
                <c:pt idx="2669">
                  <c:v>133450</c:v>
                </c:pt>
                <c:pt idx="2670">
                  <c:v>133500</c:v>
                </c:pt>
                <c:pt idx="2671">
                  <c:v>133550</c:v>
                </c:pt>
                <c:pt idx="2672">
                  <c:v>133600</c:v>
                </c:pt>
                <c:pt idx="2673">
                  <c:v>133650</c:v>
                </c:pt>
                <c:pt idx="2674">
                  <c:v>133700</c:v>
                </c:pt>
                <c:pt idx="2675">
                  <c:v>133750</c:v>
                </c:pt>
                <c:pt idx="2676">
                  <c:v>133800</c:v>
                </c:pt>
                <c:pt idx="2677">
                  <c:v>133850</c:v>
                </c:pt>
                <c:pt idx="2678">
                  <c:v>133900</c:v>
                </c:pt>
                <c:pt idx="2679">
                  <c:v>133950</c:v>
                </c:pt>
                <c:pt idx="2680">
                  <c:v>134000</c:v>
                </c:pt>
                <c:pt idx="2681">
                  <c:v>134050</c:v>
                </c:pt>
                <c:pt idx="2682">
                  <c:v>134100</c:v>
                </c:pt>
                <c:pt idx="2683">
                  <c:v>134150</c:v>
                </c:pt>
                <c:pt idx="2684">
                  <c:v>134200</c:v>
                </c:pt>
                <c:pt idx="2685">
                  <c:v>134250</c:v>
                </c:pt>
                <c:pt idx="2686">
                  <c:v>134300</c:v>
                </c:pt>
                <c:pt idx="2687">
                  <c:v>134350</c:v>
                </c:pt>
                <c:pt idx="2688">
                  <c:v>134400</c:v>
                </c:pt>
                <c:pt idx="2689">
                  <c:v>134450</c:v>
                </c:pt>
                <c:pt idx="2690">
                  <c:v>134500</c:v>
                </c:pt>
                <c:pt idx="2691">
                  <c:v>134550</c:v>
                </c:pt>
                <c:pt idx="2692">
                  <c:v>134600</c:v>
                </c:pt>
                <c:pt idx="2693">
                  <c:v>134650</c:v>
                </c:pt>
                <c:pt idx="2694">
                  <c:v>134700</c:v>
                </c:pt>
                <c:pt idx="2695">
                  <c:v>134750</c:v>
                </c:pt>
                <c:pt idx="2696">
                  <c:v>134800</c:v>
                </c:pt>
                <c:pt idx="2697">
                  <c:v>134850</c:v>
                </c:pt>
                <c:pt idx="2698">
                  <c:v>134900</c:v>
                </c:pt>
                <c:pt idx="2699">
                  <c:v>134950</c:v>
                </c:pt>
                <c:pt idx="2700">
                  <c:v>135000</c:v>
                </c:pt>
                <c:pt idx="2701">
                  <c:v>135050</c:v>
                </c:pt>
                <c:pt idx="2702">
                  <c:v>135100</c:v>
                </c:pt>
                <c:pt idx="2703">
                  <c:v>135150</c:v>
                </c:pt>
                <c:pt idx="2704">
                  <c:v>135200</c:v>
                </c:pt>
                <c:pt idx="2705">
                  <c:v>135250</c:v>
                </c:pt>
                <c:pt idx="2706">
                  <c:v>135300</c:v>
                </c:pt>
                <c:pt idx="2707">
                  <c:v>135350</c:v>
                </c:pt>
                <c:pt idx="2708">
                  <c:v>135400</c:v>
                </c:pt>
                <c:pt idx="2709">
                  <c:v>135450</c:v>
                </c:pt>
                <c:pt idx="2710">
                  <c:v>135500</c:v>
                </c:pt>
                <c:pt idx="2711">
                  <c:v>135550</c:v>
                </c:pt>
                <c:pt idx="2712">
                  <c:v>135600</c:v>
                </c:pt>
                <c:pt idx="2713">
                  <c:v>135650</c:v>
                </c:pt>
                <c:pt idx="2714">
                  <c:v>135700</c:v>
                </c:pt>
                <c:pt idx="2715">
                  <c:v>135750</c:v>
                </c:pt>
                <c:pt idx="2716">
                  <c:v>135800</c:v>
                </c:pt>
                <c:pt idx="2717">
                  <c:v>135850</c:v>
                </c:pt>
                <c:pt idx="2718">
                  <c:v>135900</c:v>
                </c:pt>
                <c:pt idx="2719">
                  <c:v>135950</c:v>
                </c:pt>
                <c:pt idx="2720">
                  <c:v>136000</c:v>
                </c:pt>
                <c:pt idx="2721">
                  <c:v>136050</c:v>
                </c:pt>
                <c:pt idx="2722">
                  <c:v>136100</c:v>
                </c:pt>
                <c:pt idx="2723">
                  <c:v>136150</c:v>
                </c:pt>
                <c:pt idx="2724">
                  <c:v>136200</c:v>
                </c:pt>
                <c:pt idx="2725">
                  <c:v>136250</c:v>
                </c:pt>
                <c:pt idx="2726">
                  <c:v>136300</c:v>
                </c:pt>
                <c:pt idx="2727">
                  <c:v>136350</c:v>
                </c:pt>
                <c:pt idx="2728">
                  <c:v>136400</c:v>
                </c:pt>
                <c:pt idx="2729">
                  <c:v>136450</c:v>
                </c:pt>
                <c:pt idx="2730">
                  <c:v>136500</c:v>
                </c:pt>
                <c:pt idx="2731">
                  <c:v>136550</c:v>
                </c:pt>
                <c:pt idx="2732">
                  <c:v>136600</c:v>
                </c:pt>
                <c:pt idx="2733">
                  <c:v>136650</c:v>
                </c:pt>
                <c:pt idx="2734">
                  <c:v>136700</c:v>
                </c:pt>
                <c:pt idx="2735">
                  <c:v>136750</c:v>
                </c:pt>
                <c:pt idx="2736">
                  <c:v>136800</c:v>
                </c:pt>
                <c:pt idx="2737">
                  <c:v>136850</c:v>
                </c:pt>
                <c:pt idx="2738">
                  <c:v>136900</c:v>
                </c:pt>
                <c:pt idx="2739">
                  <c:v>136950</c:v>
                </c:pt>
                <c:pt idx="2740">
                  <c:v>137000</c:v>
                </c:pt>
                <c:pt idx="2741">
                  <c:v>137050</c:v>
                </c:pt>
                <c:pt idx="2742">
                  <c:v>137100</c:v>
                </c:pt>
                <c:pt idx="2743">
                  <c:v>137150</c:v>
                </c:pt>
                <c:pt idx="2744">
                  <c:v>137200</c:v>
                </c:pt>
                <c:pt idx="2745">
                  <c:v>137250</c:v>
                </c:pt>
                <c:pt idx="2746">
                  <c:v>137300</c:v>
                </c:pt>
                <c:pt idx="2747">
                  <c:v>137350</c:v>
                </c:pt>
                <c:pt idx="2748">
                  <c:v>137400</c:v>
                </c:pt>
                <c:pt idx="2749">
                  <c:v>137450</c:v>
                </c:pt>
                <c:pt idx="2750">
                  <c:v>137500</c:v>
                </c:pt>
                <c:pt idx="2751">
                  <c:v>137550</c:v>
                </c:pt>
                <c:pt idx="2752">
                  <c:v>137600</c:v>
                </c:pt>
                <c:pt idx="2753">
                  <c:v>137650</c:v>
                </c:pt>
                <c:pt idx="2754">
                  <c:v>137700</c:v>
                </c:pt>
                <c:pt idx="2755">
                  <c:v>137750</c:v>
                </c:pt>
                <c:pt idx="2756">
                  <c:v>137800</c:v>
                </c:pt>
                <c:pt idx="2757">
                  <c:v>137850</c:v>
                </c:pt>
                <c:pt idx="2758">
                  <c:v>137900</c:v>
                </c:pt>
                <c:pt idx="2759">
                  <c:v>137950</c:v>
                </c:pt>
                <c:pt idx="2760">
                  <c:v>138000</c:v>
                </c:pt>
                <c:pt idx="2761">
                  <c:v>138050</c:v>
                </c:pt>
                <c:pt idx="2762">
                  <c:v>138100</c:v>
                </c:pt>
                <c:pt idx="2763">
                  <c:v>138150</c:v>
                </c:pt>
                <c:pt idx="2764">
                  <c:v>138200</c:v>
                </c:pt>
                <c:pt idx="2765">
                  <c:v>138250</c:v>
                </c:pt>
                <c:pt idx="2766">
                  <c:v>138300</c:v>
                </c:pt>
                <c:pt idx="2767">
                  <c:v>138350</c:v>
                </c:pt>
                <c:pt idx="2768">
                  <c:v>138400</c:v>
                </c:pt>
                <c:pt idx="2769">
                  <c:v>138450</c:v>
                </c:pt>
                <c:pt idx="2770">
                  <c:v>138500</c:v>
                </c:pt>
                <c:pt idx="2771">
                  <c:v>138550</c:v>
                </c:pt>
                <c:pt idx="2772">
                  <c:v>138600</c:v>
                </c:pt>
                <c:pt idx="2773">
                  <c:v>138650</c:v>
                </c:pt>
                <c:pt idx="2774">
                  <c:v>138700</c:v>
                </c:pt>
                <c:pt idx="2775">
                  <c:v>138750</c:v>
                </c:pt>
                <c:pt idx="2776">
                  <c:v>138800</c:v>
                </c:pt>
                <c:pt idx="2777">
                  <c:v>138850</c:v>
                </c:pt>
                <c:pt idx="2778">
                  <c:v>138900</c:v>
                </c:pt>
                <c:pt idx="2779">
                  <c:v>138950</c:v>
                </c:pt>
                <c:pt idx="2780">
                  <c:v>139000</c:v>
                </c:pt>
                <c:pt idx="2781">
                  <c:v>139050</c:v>
                </c:pt>
                <c:pt idx="2782">
                  <c:v>139100</c:v>
                </c:pt>
                <c:pt idx="2783">
                  <c:v>139150</c:v>
                </c:pt>
                <c:pt idx="2784">
                  <c:v>139200</c:v>
                </c:pt>
                <c:pt idx="2785">
                  <c:v>139250</c:v>
                </c:pt>
                <c:pt idx="2786">
                  <c:v>139300</c:v>
                </c:pt>
                <c:pt idx="2787">
                  <c:v>139350</c:v>
                </c:pt>
                <c:pt idx="2788">
                  <c:v>139400</c:v>
                </c:pt>
                <c:pt idx="2789">
                  <c:v>139450</c:v>
                </c:pt>
                <c:pt idx="2790">
                  <c:v>139500</c:v>
                </c:pt>
                <c:pt idx="2791">
                  <c:v>139550</c:v>
                </c:pt>
                <c:pt idx="2792">
                  <c:v>139600</c:v>
                </c:pt>
                <c:pt idx="2793">
                  <c:v>139650</c:v>
                </c:pt>
                <c:pt idx="2794">
                  <c:v>139700</c:v>
                </c:pt>
                <c:pt idx="2795">
                  <c:v>139750</c:v>
                </c:pt>
                <c:pt idx="2796">
                  <c:v>139800</c:v>
                </c:pt>
                <c:pt idx="2797">
                  <c:v>139850</c:v>
                </c:pt>
                <c:pt idx="2798">
                  <c:v>139900</c:v>
                </c:pt>
                <c:pt idx="2799">
                  <c:v>139950</c:v>
                </c:pt>
                <c:pt idx="2800">
                  <c:v>140000</c:v>
                </c:pt>
                <c:pt idx="2801">
                  <c:v>140050</c:v>
                </c:pt>
                <c:pt idx="2802">
                  <c:v>140100</c:v>
                </c:pt>
                <c:pt idx="2803">
                  <c:v>140150</c:v>
                </c:pt>
                <c:pt idx="2804">
                  <c:v>140200</c:v>
                </c:pt>
                <c:pt idx="2805">
                  <c:v>140250</c:v>
                </c:pt>
                <c:pt idx="2806">
                  <c:v>140300</c:v>
                </c:pt>
                <c:pt idx="2807">
                  <c:v>140350</c:v>
                </c:pt>
                <c:pt idx="2808">
                  <c:v>140400</c:v>
                </c:pt>
                <c:pt idx="2809">
                  <c:v>140450</c:v>
                </c:pt>
                <c:pt idx="2810">
                  <c:v>140500</c:v>
                </c:pt>
                <c:pt idx="2811">
                  <c:v>140550</c:v>
                </c:pt>
                <c:pt idx="2812">
                  <c:v>140600</c:v>
                </c:pt>
                <c:pt idx="2813">
                  <c:v>140650</c:v>
                </c:pt>
                <c:pt idx="2814">
                  <c:v>140700</c:v>
                </c:pt>
                <c:pt idx="2815">
                  <c:v>140750</c:v>
                </c:pt>
                <c:pt idx="2816">
                  <c:v>140800</c:v>
                </c:pt>
                <c:pt idx="2817">
                  <c:v>140850</c:v>
                </c:pt>
                <c:pt idx="2818">
                  <c:v>140900</c:v>
                </c:pt>
                <c:pt idx="2819">
                  <c:v>140950</c:v>
                </c:pt>
                <c:pt idx="2820">
                  <c:v>141000</c:v>
                </c:pt>
                <c:pt idx="2821">
                  <c:v>141050</c:v>
                </c:pt>
                <c:pt idx="2822">
                  <c:v>141100</c:v>
                </c:pt>
                <c:pt idx="2823">
                  <c:v>141150</c:v>
                </c:pt>
                <c:pt idx="2824">
                  <c:v>141200</c:v>
                </c:pt>
                <c:pt idx="2825">
                  <c:v>141250</c:v>
                </c:pt>
                <c:pt idx="2826">
                  <c:v>141300</c:v>
                </c:pt>
                <c:pt idx="2827">
                  <c:v>141350</c:v>
                </c:pt>
                <c:pt idx="2828">
                  <c:v>141400</c:v>
                </c:pt>
                <c:pt idx="2829">
                  <c:v>141450</c:v>
                </c:pt>
                <c:pt idx="2830">
                  <c:v>141500</c:v>
                </c:pt>
                <c:pt idx="2831">
                  <c:v>141550</c:v>
                </c:pt>
                <c:pt idx="2832">
                  <c:v>141600</c:v>
                </c:pt>
                <c:pt idx="2833">
                  <c:v>141650</c:v>
                </c:pt>
                <c:pt idx="2834">
                  <c:v>141700</c:v>
                </c:pt>
                <c:pt idx="2835">
                  <c:v>141750</c:v>
                </c:pt>
                <c:pt idx="2836">
                  <c:v>141800</c:v>
                </c:pt>
                <c:pt idx="2837">
                  <c:v>141850</c:v>
                </c:pt>
                <c:pt idx="2838">
                  <c:v>141900</c:v>
                </c:pt>
                <c:pt idx="2839">
                  <c:v>141950</c:v>
                </c:pt>
                <c:pt idx="2840">
                  <c:v>142000</c:v>
                </c:pt>
                <c:pt idx="2841">
                  <c:v>142050</c:v>
                </c:pt>
                <c:pt idx="2842">
                  <c:v>142100</c:v>
                </c:pt>
                <c:pt idx="2843">
                  <c:v>142150</c:v>
                </c:pt>
                <c:pt idx="2844">
                  <c:v>142200</c:v>
                </c:pt>
                <c:pt idx="2845">
                  <c:v>142250</c:v>
                </c:pt>
                <c:pt idx="2846">
                  <c:v>142300</c:v>
                </c:pt>
                <c:pt idx="2847">
                  <c:v>142350</c:v>
                </c:pt>
                <c:pt idx="2848">
                  <c:v>142400</c:v>
                </c:pt>
                <c:pt idx="2849">
                  <c:v>142450</c:v>
                </c:pt>
                <c:pt idx="2850">
                  <c:v>142500</c:v>
                </c:pt>
                <c:pt idx="2851">
                  <c:v>142550</c:v>
                </c:pt>
                <c:pt idx="2852">
                  <c:v>142600</c:v>
                </c:pt>
                <c:pt idx="2853">
                  <c:v>142650</c:v>
                </c:pt>
                <c:pt idx="2854">
                  <c:v>142700</c:v>
                </c:pt>
                <c:pt idx="2855">
                  <c:v>142750</c:v>
                </c:pt>
                <c:pt idx="2856">
                  <c:v>142800</c:v>
                </c:pt>
                <c:pt idx="2857">
                  <c:v>142850</c:v>
                </c:pt>
                <c:pt idx="2858">
                  <c:v>142900</c:v>
                </c:pt>
                <c:pt idx="2859">
                  <c:v>142950</c:v>
                </c:pt>
                <c:pt idx="2860">
                  <c:v>143000</c:v>
                </c:pt>
                <c:pt idx="2861">
                  <c:v>143050</c:v>
                </c:pt>
                <c:pt idx="2862">
                  <c:v>143100</c:v>
                </c:pt>
                <c:pt idx="2863">
                  <c:v>143150</c:v>
                </c:pt>
                <c:pt idx="2864">
                  <c:v>143200</c:v>
                </c:pt>
                <c:pt idx="2865">
                  <c:v>143250</c:v>
                </c:pt>
                <c:pt idx="2866">
                  <c:v>143300</c:v>
                </c:pt>
                <c:pt idx="2867">
                  <c:v>143350</c:v>
                </c:pt>
                <c:pt idx="2868">
                  <c:v>143400</c:v>
                </c:pt>
                <c:pt idx="2869">
                  <c:v>143450</c:v>
                </c:pt>
                <c:pt idx="2870">
                  <c:v>143500</c:v>
                </c:pt>
                <c:pt idx="2871">
                  <c:v>143550</c:v>
                </c:pt>
                <c:pt idx="2872">
                  <c:v>143600</c:v>
                </c:pt>
                <c:pt idx="2873">
                  <c:v>143650</c:v>
                </c:pt>
                <c:pt idx="2874">
                  <c:v>143700</c:v>
                </c:pt>
                <c:pt idx="2875">
                  <c:v>143750</c:v>
                </c:pt>
                <c:pt idx="2876">
                  <c:v>143800</c:v>
                </c:pt>
                <c:pt idx="2877">
                  <c:v>143850</c:v>
                </c:pt>
                <c:pt idx="2878">
                  <c:v>143900</c:v>
                </c:pt>
                <c:pt idx="2879">
                  <c:v>143950</c:v>
                </c:pt>
                <c:pt idx="2880">
                  <c:v>144000</c:v>
                </c:pt>
                <c:pt idx="2881">
                  <c:v>144050</c:v>
                </c:pt>
                <c:pt idx="2882">
                  <c:v>144100</c:v>
                </c:pt>
                <c:pt idx="2883">
                  <c:v>144150</c:v>
                </c:pt>
                <c:pt idx="2884">
                  <c:v>144200</c:v>
                </c:pt>
                <c:pt idx="2885">
                  <c:v>144250</c:v>
                </c:pt>
                <c:pt idx="2886">
                  <c:v>144300</c:v>
                </c:pt>
                <c:pt idx="2887">
                  <c:v>144350</c:v>
                </c:pt>
                <c:pt idx="2888">
                  <c:v>144400</c:v>
                </c:pt>
                <c:pt idx="2889">
                  <c:v>144450</c:v>
                </c:pt>
                <c:pt idx="2890">
                  <c:v>144500</c:v>
                </c:pt>
                <c:pt idx="2891">
                  <c:v>144550</c:v>
                </c:pt>
                <c:pt idx="2892">
                  <c:v>144600</c:v>
                </c:pt>
                <c:pt idx="2893">
                  <c:v>144650</c:v>
                </c:pt>
                <c:pt idx="2894">
                  <c:v>144700</c:v>
                </c:pt>
                <c:pt idx="2895">
                  <c:v>144750</c:v>
                </c:pt>
                <c:pt idx="2896">
                  <c:v>144800</c:v>
                </c:pt>
                <c:pt idx="2897">
                  <c:v>144850</c:v>
                </c:pt>
                <c:pt idx="2898">
                  <c:v>144900</c:v>
                </c:pt>
                <c:pt idx="2899">
                  <c:v>144950</c:v>
                </c:pt>
                <c:pt idx="2900">
                  <c:v>145000</c:v>
                </c:pt>
                <c:pt idx="2901">
                  <c:v>145050</c:v>
                </c:pt>
                <c:pt idx="2902">
                  <c:v>145100</c:v>
                </c:pt>
                <c:pt idx="2903">
                  <c:v>145150</c:v>
                </c:pt>
                <c:pt idx="2904">
                  <c:v>145200</c:v>
                </c:pt>
                <c:pt idx="2905">
                  <c:v>145250</c:v>
                </c:pt>
                <c:pt idx="2906">
                  <c:v>145300</c:v>
                </c:pt>
                <c:pt idx="2907">
                  <c:v>145350</c:v>
                </c:pt>
                <c:pt idx="2908">
                  <c:v>145400</c:v>
                </c:pt>
                <c:pt idx="2909">
                  <c:v>145450</c:v>
                </c:pt>
                <c:pt idx="2910">
                  <c:v>145500</c:v>
                </c:pt>
                <c:pt idx="2911">
                  <c:v>145550</c:v>
                </c:pt>
                <c:pt idx="2912">
                  <c:v>145600</c:v>
                </c:pt>
                <c:pt idx="2913">
                  <c:v>145650</c:v>
                </c:pt>
                <c:pt idx="2914">
                  <c:v>145700</c:v>
                </c:pt>
                <c:pt idx="2915">
                  <c:v>145750</c:v>
                </c:pt>
                <c:pt idx="2916">
                  <c:v>145800</c:v>
                </c:pt>
                <c:pt idx="2917">
                  <c:v>145850</c:v>
                </c:pt>
                <c:pt idx="2918">
                  <c:v>145900</c:v>
                </c:pt>
                <c:pt idx="2919">
                  <c:v>145950</c:v>
                </c:pt>
                <c:pt idx="2920">
                  <c:v>146000</c:v>
                </c:pt>
                <c:pt idx="2921">
                  <c:v>146050</c:v>
                </c:pt>
                <c:pt idx="2922">
                  <c:v>146100</c:v>
                </c:pt>
                <c:pt idx="2923">
                  <c:v>146150</c:v>
                </c:pt>
                <c:pt idx="2924">
                  <c:v>146200</c:v>
                </c:pt>
                <c:pt idx="2925">
                  <c:v>146250</c:v>
                </c:pt>
                <c:pt idx="2926">
                  <c:v>146300</c:v>
                </c:pt>
                <c:pt idx="2927">
                  <c:v>146350</c:v>
                </c:pt>
                <c:pt idx="2928">
                  <c:v>146400</c:v>
                </c:pt>
                <c:pt idx="2929">
                  <c:v>146450</c:v>
                </c:pt>
                <c:pt idx="2930">
                  <c:v>146500</c:v>
                </c:pt>
                <c:pt idx="2931">
                  <c:v>146550</c:v>
                </c:pt>
                <c:pt idx="2932">
                  <c:v>146600</c:v>
                </c:pt>
                <c:pt idx="2933">
                  <c:v>146650</c:v>
                </c:pt>
                <c:pt idx="2934">
                  <c:v>146700</c:v>
                </c:pt>
                <c:pt idx="2935">
                  <c:v>146750</c:v>
                </c:pt>
                <c:pt idx="2936">
                  <c:v>146800</c:v>
                </c:pt>
                <c:pt idx="2937">
                  <c:v>146850</c:v>
                </c:pt>
                <c:pt idx="2938">
                  <c:v>146900</c:v>
                </c:pt>
                <c:pt idx="2939">
                  <c:v>146950</c:v>
                </c:pt>
                <c:pt idx="2940">
                  <c:v>147000</c:v>
                </c:pt>
                <c:pt idx="2941">
                  <c:v>147050</c:v>
                </c:pt>
                <c:pt idx="2942">
                  <c:v>147100</c:v>
                </c:pt>
                <c:pt idx="2943">
                  <c:v>147150</c:v>
                </c:pt>
                <c:pt idx="2944">
                  <c:v>147200</c:v>
                </c:pt>
                <c:pt idx="2945">
                  <c:v>147250</c:v>
                </c:pt>
                <c:pt idx="2946">
                  <c:v>147300</c:v>
                </c:pt>
                <c:pt idx="2947">
                  <c:v>147350</c:v>
                </c:pt>
                <c:pt idx="2948">
                  <c:v>147400</c:v>
                </c:pt>
                <c:pt idx="2949">
                  <c:v>147450</c:v>
                </c:pt>
                <c:pt idx="2950">
                  <c:v>147500</c:v>
                </c:pt>
                <c:pt idx="2951">
                  <c:v>147550</c:v>
                </c:pt>
                <c:pt idx="2952">
                  <c:v>147600</c:v>
                </c:pt>
                <c:pt idx="2953">
                  <c:v>147650</c:v>
                </c:pt>
                <c:pt idx="2954">
                  <c:v>147700</c:v>
                </c:pt>
                <c:pt idx="2955">
                  <c:v>147750</c:v>
                </c:pt>
                <c:pt idx="2956">
                  <c:v>147800</c:v>
                </c:pt>
                <c:pt idx="2957">
                  <c:v>147850</c:v>
                </c:pt>
                <c:pt idx="2958">
                  <c:v>147900</c:v>
                </c:pt>
                <c:pt idx="2959">
                  <c:v>147950</c:v>
                </c:pt>
                <c:pt idx="2960">
                  <c:v>148000</c:v>
                </c:pt>
                <c:pt idx="2961">
                  <c:v>148050</c:v>
                </c:pt>
                <c:pt idx="2962">
                  <c:v>148100</c:v>
                </c:pt>
                <c:pt idx="2963">
                  <c:v>148150</c:v>
                </c:pt>
                <c:pt idx="2964">
                  <c:v>148200</c:v>
                </c:pt>
                <c:pt idx="2965">
                  <c:v>148250</c:v>
                </c:pt>
                <c:pt idx="2966">
                  <c:v>148300</c:v>
                </c:pt>
                <c:pt idx="2967">
                  <c:v>148350</c:v>
                </c:pt>
                <c:pt idx="2968">
                  <c:v>148400</c:v>
                </c:pt>
                <c:pt idx="2969">
                  <c:v>148450</c:v>
                </c:pt>
                <c:pt idx="2970">
                  <c:v>148500</c:v>
                </c:pt>
                <c:pt idx="2971">
                  <c:v>148550</c:v>
                </c:pt>
                <c:pt idx="2972">
                  <c:v>148600</c:v>
                </c:pt>
                <c:pt idx="2973">
                  <c:v>148650</c:v>
                </c:pt>
                <c:pt idx="2974">
                  <c:v>148700</c:v>
                </c:pt>
                <c:pt idx="2975">
                  <c:v>148750</c:v>
                </c:pt>
                <c:pt idx="2976">
                  <c:v>148800</c:v>
                </c:pt>
                <c:pt idx="2977">
                  <c:v>148850</c:v>
                </c:pt>
                <c:pt idx="2978">
                  <c:v>148900</c:v>
                </c:pt>
                <c:pt idx="2979">
                  <c:v>148950</c:v>
                </c:pt>
                <c:pt idx="2980">
                  <c:v>149000</c:v>
                </c:pt>
                <c:pt idx="2981">
                  <c:v>149050</c:v>
                </c:pt>
                <c:pt idx="2982">
                  <c:v>149100</c:v>
                </c:pt>
                <c:pt idx="2983">
                  <c:v>149150</c:v>
                </c:pt>
                <c:pt idx="2984">
                  <c:v>149200</c:v>
                </c:pt>
                <c:pt idx="2985">
                  <c:v>149250</c:v>
                </c:pt>
                <c:pt idx="2986">
                  <c:v>149300</c:v>
                </c:pt>
                <c:pt idx="2987">
                  <c:v>149350</c:v>
                </c:pt>
                <c:pt idx="2988">
                  <c:v>149400</c:v>
                </c:pt>
                <c:pt idx="2989">
                  <c:v>149450</c:v>
                </c:pt>
                <c:pt idx="2990">
                  <c:v>149500</c:v>
                </c:pt>
                <c:pt idx="2991">
                  <c:v>149550</c:v>
                </c:pt>
                <c:pt idx="2992">
                  <c:v>149600</c:v>
                </c:pt>
                <c:pt idx="2993">
                  <c:v>149650</c:v>
                </c:pt>
                <c:pt idx="2994">
                  <c:v>149700</c:v>
                </c:pt>
                <c:pt idx="2995">
                  <c:v>149750</c:v>
                </c:pt>
                <c:pt idx="2996">
                  <c:v>149800</c:v>
                </c:pt>
                <c:pt idx="2997">
                  <c:v>149850</c:v>
                </c:pt>
                <c:pt idx="2998">
                  <c:v>149900</c:v>
                </c:pt>
                <c:pt idx="2999">
                  <c:v>149950</c:v>
                </c:pt>
                <c:pt idx="3000">
                  <c:v>150000</c:v>
                </c:pt>
                <c:pt idx="3001">
                  <c:v>150050</c:v>
                </c:pt>
                <c:pt idx="3002">
                  <c:v>150100</c:v>
                </c:pt>
                <c:pt idx="3003">
                  <c:v>150150</c:v>
                </c:pt>
                <c:pt idx="3004">
                  <c:v>150200</c:v>
                </c:pt>
                <c:pt idx="3005">
                  <c:v>150250</c:v>
                </c:pt>
                <c:pt idx="3006">
                  <c:v>150300</c:v>
                </c:pt>
                <c:pt idx="3007">
                  <c:v>150350</c:v>
                </c:pt>
                <c:pt idx="3008">
                  <c:v>150400</c:v>
                </c:pt>
                <c:pt idx="3009">
                  <c:v>150450</c:v>
                </c:pt>
                <c:pt idx="3010">
                  <c:v>150500</c:v>
                </c:pt>
                <c:pt idx="3011">
                  <c:v>150550</c:v>
                </c:pt>
                <c:pt idx="3012">
                  <c:v>150600</c:v>
                </c:pt>
                <c:pt idx="3013">
                  <c:v>150650</c:v>
                </c:pt>
                <c:pt idx="3014">
                  <c:v>150700</c:v>
                </c:pt>
                <c:pt idx="3015">
                  <c:v>150750</c:v>
                </c:pt>
                <c:pt idx="3016">
                  <c:v>150800</c:v>
                </c:pt>
                <c:pt idx="3017">
                  <c:v>150850</c:v>
                </c:pt>
                <c:pt idx="3018">
                  <c:v>150900</c:v>
                </c:pt>
                <c:pt idx="3019">
                  <c:v>150950</c:v>
                </c:pt>
                <c:pt idx="3020">
                  <c:v>151000</c:v>
                </c:pt>
                <c:pt idx="3021">
                  <c:v>151050</c:v>
                </c:pt>
                <c:pt idx="3022">
                  <c:v>151100</c:v>
                </c:pt>
                <c:pt idx="3023">
                  <c:v>151150</c:v>
                </c:pt>
                <c:pt idx="3024">
                  <c:v>151200</c:v>
                </c:pt>
                <c:pt idx="3025">
                  <c:v>151250</c:v>
                </c:pt>
                <c:pt idx="3026">
                  <c:v>151300</c:v>
                </c:pt>
                <c:pt idx="3027">
                  <c:v>151350</c:v>
                </c:pt>
                <c:pt idx="3028">
                  <c:v>151400</c:v>
                </c:pt>
                <c:pt idx="3029">
                  <c:v>151450</c:v>
                </c:pt>
                <c:pt idx="3030">
                  <c:v>151500</c:v>
                </c:pt>
                <c:pt idx="3031">
                  <c:v>151550</c:v>
                </c:pt>
                <c:pt idx="3032">
                  <c:v>151600</c:v>
                </c:pt>
                <c:pt idx="3033">
                  <c:v>151650</c:v>
                </c:pt>
                <c:pt idx="3034">
                  <c:v>151700</c:v>
                </c:pt>
                <c:pt idx="3035">
                  <c:v>151750</c:v>
                </c:pt>
                <c:pt idx="3036">
                  <c:v>151800</c:v>
                </c:pt>
                <c:pt idx="3037">
                  <c:v>151850</c:v>
                </c:pt>
                <c:pt idx="3038">
                  <c:v>151900</c:v>
                </c:pt>
                <c:pt idx="3039">
                  <c:v>151950</c:v>
                </c:pt>
                <c:pt idx="3040">
                  <c:v>152000</c:v>
                </c:pt>
                <c:pt idx="3041">
                  <c:v>152050</c:v>
                </c:pt>
                <c:pt idx="3042">
                  <c:v>152100</c:v>
                </c:pt>
                <c:pt idx="3043">
                  <c:v>152150</c:v>
                </c:pt>
                <c:pt idx="3044">
                  <c:v>152200</c:v>
                </c:pt>
                <c:pt idx="3045">
                  <c:v>152250</c:v>
                </c:pt>
                <c:pt idx="3046">
                  <c:v>152300</c:v>
                </c:pt>
                <c:pt idx="3047">
                  <c:v>152350</c:v>
                </c:pt>
                <c:pt idx="3048">
                  <c:v>152400</c:v>
                </c:pt>
                <c:pt idx="3049">
                  <c:v>152450</c:v>
                </c:pt>
                <c:pt idx="3050">
                  <c:v>152500</c:v>
                </c:pt>
                <c:pt idx="3051">
                  <c:v>152550</c:v>
                </c:pt>
                <c:pt idx="3052">
                  <c:v>152600</c:v>
                </c:pt>
                <c:pt idx="3053">
                  <c:v>152650</c:v>
                </c:pt>
                <c:pt idx="3054">
                  <c:v>152700</c:v>
                </c:pt>
                <c:pt idx="3055">
                  <c:v>152750</c:v>
                </c:pt>
                <c:pt idx="3056">
                  <c:v>152800</c:v>
                </c:pt>
                <c:pt idx="3057">
                  <c:v>152850</c:v>
                </c:pt>
                <c:pt idx="3058">
                  <c:v>152900</c:v>
                </c:pt>
                <c:pt idx="3059">
                  <c:v>152950</c:v>
                </c:pt>
                <c:pt idx="3060">
                  <c:v>153000</c:v>
                </c:pt>
                <c:pt idx="3061">
                  <c:v>153050</c:v>
                </c:pt>
                <c:pt idx="3062">
                  <c:v>153100</c:v>
                </c:pt>
                <c:pt idx="3063">
                  <c:v>153150</c:v>
                </c:pt>
                <c:pt idx="3064">
                  <c:v>153200</c:v>
                </c:pt>
                <c:pt idx="3065">
                  <c:v>153250</c:v>
                </c:pt>
                <c:pt idx="3066">
                  <c:v>153300</c:v>
                </c:pt>
                <c:pt idx="3067">
                  <c:v>153350</c:v>
                </c:pt>
                <c:pt idx="3068">
                  <c:v>153400</c:v>
                </c:pt>
                <c:pt idx="3069">
                  <c:v>153450</c:v>
                </c:pt>
                <c:pt idx="3070">
                  <c:v>153500</c:v>
                </c:pt>
                <c:pt idx="3071">
                  <c:v>153550</c:v>
                </c:pt>
                <c:pt idx="3072">
                  <c:v>153600</c:v>
                </c:pt>
                <c:pt idx="3073">
                  <c:v>153650</c:v>
                </c:pt>
                <c:pt idx="3074">
                  <c:v>153700</c:v>
                </c:pt>
                <c:pt idx="3075">
                  <c:v>153750</c:v>
                </c:pt>
                <c:pt idx="3076">
                  <c:v>153800</c:v>
                </c:pt>
                <c:pt idx="3077">
                  <c:v>153850</c:v>
                </c:pt>
                <c:pt idx="3078">
                  <c:v>153900</c:v>
                </c:pt>
                <c:pt idx="3079">
                  <c:v>153950</c:v>
                </c:pt>
                <c:pt idx="3080">
                  <c:v>154000</c:v>
                </c:pt>
                <c:pt idx="3081">
                  <c:v>154050</c:v>
                </c:pt>
                <c:pt idx="3082">
                  <c:v>154100</c:v>
                </c:pt>
                <c:pt idx="3083">
                  <c:v>154150</c:v>
                </c:pt>
                <c:pt idx="3084">
                  <c:v>154200</c:v>
                </c:pt>
                <c:pt idx="3085">
                  <c:v>154250</c:v>
                </c:pt>
                <c:pt idx="3086">
                  <c:v>154300</c:v>
                </c:pt>
                <c:pt idx="3087">
                  <c:v>154350</c:v>
                </c:pt>
                <c:pt idx="3088">
                  <c:v>154400</c:v>
                </c:pt>
                <c:pt idx="3089">
                  <c:v>154450</c:v>
                </c:pt>
                <c:pt idx="3090">
                  <c:v>154500</c:v>
                </c:pt>
                <c:pt idx="3091">
                  <c:v>154550</c:v>
                </c:pt>
                <c:pt idx="3092">
                  <c:v>154600</c:v>
                </c:pt>
                <c:pt idx="3093">
                  <c:v>154650</c:v>
                </c:pt>
                <c:pt idx="3094">
                  <c:v>154700</c:v>
                </c:pt>
                <c:pt idx="3095">
                  <c:v>154750</c:v>
                </c:pt>
                <c:pt idx="3096">
                  <c:v>154800</c:v>
                </c:pt>
                <c:pt idx="3097">
                  <c:v>154850</c:v>
                </c:pt>
                <c:pt idx="3098">
                  <c:v>154900</c:v>
                </c:pt>
                <c:pt idx="3099">
                  <c:v>154950</c:v>
                </c:pt>
                <c:pt idx="3100">
                  <c:v>155000</c:v>
                </c:pt>
                <c:pt idx="3101">
                  <c:v>155050</c:v>
                </c:pt>
                <c:pt idx="3102">
                  <c:v>155100</c:v>
                </c:pt>
                <c:pt idx="3103">
                  <c:v>155150</c:v>
                </c:pt>
                <c:pt idx="3104">
                  <c:v>155200</c:v>
                </c:pt>
                <c:pt idx="3105">
                  <c:v>155250</c:v>
                </c:pt>
                <c:pt idx="3106">
                  <c:v>155300</c:v>
                </c:pt>
                <c:pt idx="3107">
                  <c:v>155350</c:v>
                </c:pt>
                <c:pt idx="3108">
                  <c:v>155400</c:v>
                </c:pt>
                <c:pt idx="3109">
                  <c:v>155450</c:v>
                </c:pt>
                <c:pt idx="3110">
                  <c:v>155500</c:v>
                </c:pt>
                <c:pt idx="3111">
                  <c:v>155550</c:v>
                </c:pt>
                <c:pt idx="3112">
                  <c:v>155600</c:v>
                </c:pt>
                <c:pt idx="3113">
                  <c:v>155650</c:v>
                </c:pt>
                <c:pt idx="3114">
                  <c:v>155700</c:v>
                </c:pt>
                <c:pt idx="3115">
                  <c:v>155750</c:v>
                </c:pt>
                <c:pt idx="3116">
                  <c:v>155800</c:v>
                </c:pt>
                <c:pt idx="3117">
                  <c:v>155850</c:v>
                </c:pt>
                <c:pt idx="3118">
                  <c:v>155900</c:v>
                </c:pt>
                <c:pt idx="3119">
                  <c:v>155950</c:v>
                </c:pt>
                <c:pt idx="3120">
                  <c:v>156000</c:v>
                </c:pt>
                <c:pt idx="3121">
                  <c:v>156050</c:v>
                </c:pt>
                <c:pt idx="3122">
                  <c:v>156100</c:v>
                </c:pt>
                <c:pt idx="3123">
                  <c:v>156150</c:v>
                </c:pt>
                <c:pt idx="3124">
                  <c:v>156200</c:v>
                </c:pt>
                <c:pt idx="3125">
                  <c:v>156250</c:v>
                </c:pt>
                <c:pt idx="3126">
                  <c:v>156300</c:v>
                </c:pt>
                <c:pt idx="3127">
                  <c:v>156350</c:v>
                </c:pt>
                <c:pt idx="3128">
                  <c:v>156400</c:v>
                </c:pt>
                <c:pt idx="3129">
                  <c:v>156450</c:v>
                </c:pt>
                <c:pt idx="3130">
                  <c:v>156500</c:v>
                </c:pt>
                <c:pt idx="3131">
                  <c:v>156550</c:v>
                </c:pt>
                <c:pt idx="3132">
                  <c:v>156600</c:v>
                </c:pt>
                <c:pt idx="3133">
                  <c:v>156650</c:v>
                </c:pt>
                <c:pt idx="3134">
                  <c:v>156700</c:v>
                </c:pt>
                <c:pt idx="3135">
                  <c:v>156750</c:v>
                </c:pt>
                <c:pt idx="3136">
                  <c:v>156800</c:v>
                </c:pt>
                <c:pt idx="3137">
                  <c:v>156850</c:v>
                </c:pt>
                <c:pt idx="3138">
                  <c:v>156900</c:v>
                </c:pt>
                <c:pt idx="3139">
                  <c:v>156950</c:v>
                </c:pt>
                <c:pt idx="3140">
                  <c:v>157000</c:v>
                </c:pt>
                <c:pt idx="3141">
                  <c:v>157050</c:v>
                </c:pt>
                <c:pt idx="3142">
                  <c:v>157100</c:v>
                </c:pt>
                <c:pt idx="3143">
                  <c:v>157150</c:v>
                </c:pt>
                <c:pt idx="3144">
                  <c:v>157200</c:v>
                </c:pt>
                <c:pt idx="3145">
                  <c:v>157250</c:v>
                </c:pt>
                <c:pt idx="3146">
                  <c:v>157300</c:v>
                </c:pt>
                <c:pt idx="3147">
                  <c:v>157350</c:v>
                </c:pt>
                <c:pt idx="3148">
                  <c:v>157400</c:v>
                </c:pt>
                <c:pt idx="3149">
                  <c:v>157450</c:v>
                </c:pt>
                <c:pt idx="3150">
                  <c:v>157500</c:v>
                </c:pt>
                <c:pt idx="3151">
                  <c:v>157550</c:v>
                </c:pt>
                <c:pt idx="3152">
                  <c:v>157600</c:v>
                </c:pt>
                <c:pt idx="3153">
                  <c:v>157650</c:v>
                </c:pt>
                <c:pt idx="3154">
                  <c:v>157700</c:v>
                </c:pt>
                <c:pt idx="3155">
                  <c:v>157750</c:v>
                </c:pt>
                <c:pt idx="3156">
                  <c:v>157800</c:v>
                </c:pt>
                <c:pt idx="3157">
                  <c:v>157850</c:v>
                </c:pt>
                <c:pt idx="3158">
                  <c:v>157900</c:v>
                </c:pt>
                <c:pt idx="3159">
                  <c:v>157950</c:v>
                </c:pt>
                <c:pt idx="3160">
                  <c:v>158000</c:v>
                </c:pt>
                <c:pt idx="3161">
                  <c:v>158050</c:v>
                </c:pt>
                <c:pt idx="3162">
                  <c:v>158100</c:v>
                </c:pt>
                <c:pt idx="3163">
                  <c:v>158150</c:v>
                </c:pt>
                <c:pt idx="3164">
                  <c:v>158200</c:v>
                </c:pt>
                <c:pt idx="3165">
                  <c:v>158250</c:v>
                </c:pt>
                <c:pt idx="3166">
                  <c:v>158300</c:v>
                </c:pt>
                <c:pt idx="3167">
                  <c:v>158350</c:v>
                </c:pt>
                <c:pt idx="3168">
                  <c:v>158400</c:v>
                </c:pt>
                <c:pt idx="3169">
                  <c:v>158450</c:v>
                </c:pt>
                <c:pt idx="3170">
                  <c:v>158500</c:v>
                </c:pt>
                <c:pt idx="3171">
                  <c:v>158550</c:v>
                </c:pt>
                <c:pt idx="3172">
                  <c:v>158600</c:v>
                </c:pt>
                <c:pt idx="3173">
                  <c:v>158650</c:v>
                </c:pt>
                <c:pt idx="3174">
                  <c:v>158700</c:v>
                </c:pt>
                <c:pt idx="3175">
                  <c:v>158750</c:v>
                </c:pt>
                <c:pt idx="3176">
                  <c:v>158800</c:v>
                </c:pt>
                <c:pt idx="3177">
                  <c:v>158850</c:v>
                </c:pt>
                <c:pt idx="3178">
                  <c:v>158900</c:v>
                </c:pt>
                <c:pt idx="3179">
                  <c:v>158950</c:v>
                </c:pt>
                <c:pt idx="3180">
                  <c:v>159000</c:v>
                </c:pt>
                <c:pt idx="3181">
                  <c:v>159050</c:v>
                </c:pt>
                <c:pt idx="3182">
                  <c:v>159100</c:v>
                </c:pt>
                <c:pt idx="3183">
                  <c:v>159150</c:v>
                </c:pt>
                <c:pt idx="3184">
                  <c:v>159200</c:v>
                </c:pt>
                <c:pt idx="3185">
                  <c:v>159250</c:v>
                </c:pt>
                <c:pt idx="3186">
                  <c:v>159300</c:v>
                </c:pt>
                <c:pt idx="3187">
                  <c:v>159350</c:v>
                </c:pt>
                <c:pt idx="3188">
                  <c:v>159400</c:v>
                </c:pt>
                <c:pt idx="3189">
                  <c:v>159450</c:v>
                </c:pt>
                <c:pt idx="3190">
                  <c:v>159500</c:v>
                </c:pt>
                <c:pt idx="3191">
                  <c:v>159550</c:v>
                </c:pt>
                <c:pt idx="3192">
                  <c:v>159600</c:v>
                </c:pt>
                <c:pt idx="3193">
                  <c:v>159650</c:v>
                </c:pt>
                <c:pt idx="3194">
                  <c:v>159700</c:v>
                </c:pt>
                <c:pt idx="3195">
                  <c:v>159750</c:v>
                </c:pt>
                <c:pt idx="3196">
                  <c:v>159800</c:v>
                </c:pt>
                <c:pt idx="3197">
                  <c:v>159850</c:v>
                </c:pt>
                <c:pt idx="3198">
                  <c:v>159900</c:v>
                </c:pt>
                <c:pt idx="3199">
                  <c:v>159950</c:v>
                </c:pt>
                <c:pt idx="3200">
                  <c:v>160000</c:v>
                </c:pt>
                <c:pt idx="3201">
                  <c:v>160050</c:v>
                </c:pt>
                <c:pt idx="3202">
                  <c:v>160100</c:v>
                </c:pt>
                <c:pt idx="3203">
                  <c:v>160150</c:v>
                </c:pt>
                <c:pt idx="3204">
                  <c:v>160200</c:v>
                </c:pt>
                <c:pt idx="3205">
                  <c:v>160250</c:v>
                </c:pt>
                <c:pt idx="3206">
                  <c:v>160300</c:v>
                </c:pt>
                <c:pt idx="3207">
                  <c:v>160350</c:v>
                </c:pt>
                <c:pt idx="3208">
                  <c:v>160400</c:v>
                </c:pt>
                <c:pt idx="3209">
                  <c:v>160450</c:v>
                </c:pt>
                <c:pt idx="3210">
                  <c:v>160500</c:v>
                </c:pt>
                <c:pt idx="3211">
                  <c:v>160550</c:v>
                </c:pt>
                <c:pt idx="3212">
                  <c:v>160600</c:v>
                </c:pt>
                <c:pt idx="3213">
                  <c:v>160650</c:v>
                </c:pt>
                <c:pt idx="3214">
                  <c:v>160700</c:v>
                </c:pt>
                <c:pt idx="3215">
                  <c:v>160750</c:v>
                </c:pt>
                <c:pt idx="3216">
                  <c:v>160800</c:v>
                </c:pt>
                <c:pt idx="3217">
                  <c:v>160850</c:v>
                </c:pt>
                <c:pt idx="3218">
                  <c:v>160900</c:v>
                </c:pt>
                <c:pt idx="3219">
                  <c:v>160950</c:v>
                </c:pt>
                <c:pt idx="3220">
                  <c:v>161000</c:v>
                </c:pt>
                <c:pt idx="3221">
                  <c:v>161050</c:v>
                </c:pt>
                <c:pt idx="3222">
                  <c:v>161100</c:v>
                </c:pt>
                <c:pt idx="3223">
                  <c:v>161150</c:v>
                </c:pt>
                <c:pt idx="3224">
                  <c:v>161200</c:v>
                </c:pt>
                <c:pt idx="3225">
                  <c:v>161250</c:v>
                </c:pt>
                <c:pt idx="3226">
                  <c:v>161300</c:v>
                </c:pt>
                <c:pt idx="3227">
                  <c:v>161350</c:v>
                </c:pt>
                <c:pt idx="3228">
                  <c:v>161400</c:v>
                </c:pt>
                <c:pt idx="3229">
                  <c:v>161450</c:v>
                </c:pt>
                <c:pt idx="3230">
                  <c:v>161500</c:v>
                </c:pt>
                <c:pt idx="3231">
                  <c:v>161550</c:v>
                </c:pt>
                <c:pt idx="3232">
                  <c:v>161600</c:v>
                </c:pt>
                <c:pt idx="3233">
                  <c:v>161650</c:v>
                </c:pt>
                <c:pt idx="3234">
                  <c:v>161700</c:v>
                </c:pt>
                <c:pt idx="3235">
                  <c:v>161750</c:v>
                </c:pt>
                <c:pt idx="3236">
                  <c:v>161800</c:v>
                </c:pt>
                <c:pt idx="3237">
                  <c:v>161850</c:v>
                </c:pt>
                <c:pt idx="3238">
                  <c:v>161900</c:v>
                </c:pt>
                <c:pt idx="3239">
                  <c:v>161950</c:v>
                </c:pt>
                <c:pt idx="3240">
                  <c:v>162000</c:v>
                </c:pt>
                <c:pt idx="3241">
                  <c:v>162050</c:v>
                </c:pt>
                <c:pt idx="3242">
                  <c:v>162100</c:v>
                </c:pt>
                <c:pt idx="3243">
                  <c:v>162150</c:v>
                </c:pt>
                <c:pt idx="3244">
                  <c:v>162200</c:v>
                </c:pt>
                <c:pt idx="3245">
                  <c:v>162250</c:v>
                </c:pt>
                <c:pt idx="3246">
                  <c:v>162300</c:v>
                </c:pt>
                <c:pt idx="3247">
                  <c:v>162350</c:v>
                </c:pt>
                <c:pt idx="3248">
                  <c:v>162400</c:v>
                </c:pt>
                <c:pt idx="3249">
                  <c:v>162450</c:v>
                </c:pt>
                <c:pt idx="3250">
                  <c:v>162500</c:v>
                </c:pt>
                <c:pt idx="3251">
                  <c:v>162550</c:v>
                </c:pt>
                <c:pt idx="3252">
                  <c:v>162600</c:v>
                </c:pt>
                <c:pt idx="3253">
                  <c:v>162650</c:v>
                </c:pt>
                <c:pt idx="3254">
                  <c:v>162700</c:v>
                </c:pt>
                <c:pt idx="3255">
                  <c:v>162750</c:v>
                </c:pt>
                <c:pt idx="3256">
                  <c:v>162800</c:v>
                </c:pt>
                <c:pt idx="3257">
                  <c:v>162850</c:v>
                </c:pt>
                <c:pt idx="3258">
                  <c:v>162900</c:v>
                </c:pt>
                <c:pt idx="3259">
                  <c:v>162950</c:v>
                </c:pt>
                <c:pt idx="3260">
                  <c:v>163000</c:v>
                </c:pt>
                <c:pt idx="3261">
                  <c:v>163050</c:v>
                </c:pt>
                <c:pt idx="3262">
                  <c:v>163100</c:v>
                </c:pt>
                <c:pt idx="3263">
                  <c:v>163150</c:v>
                </c:pt>
                <c:pt idx="3264">
                  <c:v>163200</c:v>
                </c:pt>
                <c:pt idx="3265">
                  <c:v>163250</c:v>
                </c:pt>
                <c:pt idx="3266">
                  <c:v>163300</c:v>
                </c:pt>
                <c:pt idx="3267">
                  <c:v>163350</c:v>
                </c:pt>
                <c:pt idx="3268">
                  <c:v>163400</c:v>
                </c:pt>
                <c:pt idx="3269">
                  <c:v>163450</c:v>
                </c:pt>
                <c:pt idx="3270">
                  <c:v>163500</c:v>
                </c:pt>
                <c:pt idx="3271">
                  <c:v>163550</c:v>
                </c:pt>
                <c:pt idx="3272">
                  <c:v>163600</c:v>
                </c:pt>
                <c:pt idx="3273">
                  <c:v>163650</c:v>
                </c:pt>
                <c:pt idx="3274">
                  <c:v>163700</c:v>
                </c:pt>
                <c:pt idx="3275">
                  <c:v>163750</c:v>
                </c:pt>
                <c:pt idx="3276">
                  <c:v>163800</c:v>
                </c:pt>
                <c:pt idx="3277">
                  <c:v>163850</c:v>
                </c:pt>
                <c:pt idx="3278">
                  <c:v>163900</c:v>
                </c:pt>
                <c:pt idx="3279">
                  <c:v>163950</c:v>
                </c:pt>
                <c:pt idx="3280">
                  <c:v>164000</c:v>
                </c:pt>
                <c:pt idx="3281">
                  <c:v>164050</c:v>
                </c:pt>
                <c:pt idx="3282">
                  <c:v>164100</c:v>
                </c:pt>
                <c:pt idx="3283">
                  <c:v>164150</c:v>
                </c:pt>
                <c:pt idx="3284">
                  <c:v>164200</c:v>
                </c:pt>
                <c:pt idx="3285">
                  <c:v>164250</c:v>
                </c:pt>
                <c:pt idx="3286">
                  <c:v>164300</c:v>
                </c:pt>
                <c:pt idx="3287">
                  <c:v>164350</c:v>
                </c:pt>
                <c:pt idx="3288">
                  <c:v>164400</c:v>
                </c:pt>
                <c:pt idx="3289">
                  <c:v>164450</c:v>
                </c:pt>
                <c:pt idx="3290">
                  <c:v>164500</c:v>
                </c:pt>
                <c:pt idx="3291">
                  <c:v>164550</c:v>
                </c:pt>
                <c:pt idx="3292">
                  <c:v>164600</c:v>
                </c:pt>
                <c:pt idx="3293">
                  <c:v>164650</c:v>
                </c:pt>
                <c:pt idx="3294">
                  <c:v>164700</c:v>
                </c:pt>
                <c:pt idx="3295">
                  <c:v>164750</c:v>
                </c:pt>
                <c:pt idx="3296">
                  <c:v>164800</c:v>
                </c:pt>
                <c:pt idx="3297">
                  <c:v>164850</c:v>
                </c:pt>
                <c:pt idx="3298">
                  <c:v>164900</c:v>
                </c:pt>
                <c:pt idx="3299">
                  <c:v>164950</c:v>
                </c:pt>
                <c:pt idx="3300">
                  <c:v>165000</c:v>
                </c:pt>
                <c:pt idx="3301">
                  <c:v>165050</c:v>
                </c:pt>
                <c:pt idx="3302">
                  <c:v>165100</c:v>
                </c:pt>
                <c:pt idx="3303">
                  <c:v>165150</c:v>
                </c:pt>
                <c:pt idx="3304">
                  <c:v>165200</c:v>
                </c:pt>
                <c:pt idx="3305">
                  <c:v>165250</c:v>
                </c:pt>
                <c:pt idx="3306">
                  <c:v>165300</c:v>
                </c:pt>
                <c:pt idx="3307">
                  <c:v>165350</c:v>
                </c:pt>
                <c:pt idx="3308">
                  <c:v>165400</c:v>
                </c:pt>
                <c:pt idx="3309">
                  <c:v>165450</c:v>
                </c:pt>
                <c:pt idx="3310">
                  <c:v>165500</c:v>
                </c:pt>
                <c:pt idx="3311">
                  <c:v>165550</c:v>
                </c:pt>
                <c:pt idx="3312">
                  <c:v>165600</c:v>
                </c:pt>
                <c:pt idx="3313">
                  <c:v>165650</c:v>
                </c:pt>
                <c:pt idx="3314">
                  <c:v>165700</c:v>
                </c:pt>
                <c:pt idx="3315">
                  <c:v>165750</c:v>
                </c:pt>
                <c:pt idx="3316">
                  <c:v>165800</c:v>
                </c:pt>
                <c:pt idx="3317">
                  <c:v>165850</c:v>
                </c:pt>
                <c:pt idx="3318">
                  <c:v>165900</c:v>
                </c:pt>
                <c:pt idx="3319">
                  <c:v>165950</c:v>
                </c:pt>
                <c:pt idx="3320">
                  <c:v>166000</c:v>
                </c:pt>
                <c:pt idx="3321">
                  <c:v>166050</c:v>
                </c:pt>
                <c:pt idx="3322">
                  <c:v>166100</c:v>
                </c:pt>
                <c:pt idx="3323">
                  <c:v>166150</c:v>
                </c:pt>
                <c:pt idx="3324">
                  <c:v>166200</c:v>
                </c:pt>
                <c:pt idx="3325">
                  <c:v>166250</c:v>
                </c:pt>
                <c:pt idx="3326">
                  <c:v>166300</c:v>
                </c:pt>
                <c:pt idx="3327">
                  <c:v>166350</c:v>
                </c:pt>
                <c:pt idx="3328">
                  <c:v>166400</c:v>
                </c:pt>
                <c:pt idx="3329">
                  <c:v>166450</c:v>
                </c:pt>
                <c:pt idx="3330">
                  <c:v>166500</c:v>
                </c:pt>
                <c:pt idx="3331">
                  <c:v>166550</c:v>
                </c:pt>
                <c:pt idx="3332">
                  <c:v>166600</c:v>
                </c:pt>
                <c:pt idx="3333">
                  <c:v>166650</c:v>
                </c:pt>
                <c:pt idx="3334">
                  <c:v>166700</c:v>
                </c:pt>
                <c:pt idx="3335">
                  <c:v>166750</c:v>
                </c:pt>
                <c:pt idx="3336">
                  <c:v>166800</c:v>
                </c:pt>
                <c:pt idx="3337">
                  <c:v>166850</c:v>
                </c:pt>
                <c:pt idx="3338">
                  <c:v>166900</c:v>
                </c:pt>
                <c:pt idx="3339">
                  <c:v>166950</c:v>
                </c:pt>
                <c:pt idx="3340">
                  <c:v>167000</c:v>
                </c:pt>
                <c:pt idx="3341">
                  <c:v>167050</c:v>
                </c:pt>
                <c:pt idx="3342">
                  <c:v>167100</c:v>
                </c:pt>
                <c:pt idx="3343">
                  <c:v>167150</c:v>
                </c:pt>
                <c:pt idx="3344">
                  <c:v>167200</c:v>
                </c:pt>
                <c:pt idx="3345">
                  <c:v>167250</c:v>
                </c:pt>
                <c:pt idx="3346">
                  <c:v>167300</c:v>
                </c:pt>
                <c:pt idx="3347">
                  <c:v>167350</c:v>
                </c:pt>
                <c:pt idx="3348">
                  <c:v>167400</c:v>
                </c:pt>
                <c:pt idx="3349">
                  <c:v>167450</c:v>
                </c:pt>
                <c:pt idx="3350">
                  <c:v>167500</c:v>
                </c:pt>
                <c:pt idx="3351">
                  <c:v>167550</c:v>
                </c:pt>
                <c:pt idx="3352">
                  <c:v>167600</c:v>
                </c:pt>
                <c:pt idx="3353">
                  <c:v>167650</c:v>
                </c:pt>
                <c:pt idx="3354">
                  <c:v>167700</c:v>
                </c:pt>
                <c:pt idx="3355">
                  <c:v>167750</c:v>
                </c:pt>
                <c:pt idx="3356">
                  <c:v>167800</c:v>
                </c:pt>
                <c:pt idx="3357">
                  <c:v>167850</c:v>
                </c:pt>
                <c:pt idx="3358">
                  <c:v>167900</c:v>
                </c:pt>
                <c:pt idx="3359">
                  <c:v>167950</c:v>
                </c:pt>
                <c:pt idx="3360">
                  <c:v>168000</c:v>
                </c:pt>
                <c:pt idx="3361">
                  <c:v>168050</c:v>
                </c:pt>
                <c:pt idx="3362">
                  <c:v>168100</c:v>
                </c:pt>
                <c:pt idx="3363">
                  <c:v>168150</c:v>
                </c:pt>
                <c:pt idx="3364">
                  <c:v>168200</c:v>
                </c:pt>
                <c:pt idx="3365">
                  <c:v>168250</c:v>
                </c:pt>
                <c:pt idx="3366">
                  <c:v>168300</c:v>
                </c:pt>
                <c:pt idx="3367">
                  <c:v>168350</c:v>
                </c:pt>
                <c:pt idx="3368">
                  <c:v>168400</c:v>
                </c:pt>
                <c:pt idx="3369">
                  <c:v>168450</c:v>
                </c:pt>
                <c:pt idx="3370">
                  <c:v>168500</c:v>
                </c:pt>
                <c:pt idx="3371">
                  <c:v>168550</c:v>
                </c:pt>
                <c:pt idx="3372">
                  <c:v>168600</c:v>
                </c:pt>
                <c:pt idx="3373">
                  <c:v>168650</c:v>
                </c:pt>
                <c:pt idx="3374">
                  <c:v>168700</c:v>
                </c:pt>
                <c:pt idx="3375">
                  <c:v>168750</c:v>
                </c:pt>
                <c:pt idx="3376">
                  <c:v>168800</c:v>
                </c:pt>
                <c:pt idx="3377">
                  <c:v>168850</c:v>
                </c:pt>
                <c:pt idx="3378">
                  <c:v>168900</c:v>
                </c:pt>
                <c:pt idx="3379">
                  <c:v>168950</c:v>
                </c:pt>
                <c:pt idx="3380">
                  <c:v>169000</c:v>
                </c:pt>
                <c:pt idx="3381">
                  <c:v>169050</c:v>
                </c:pt>
                <c:pt idx="3382">
                  <c:v>169100</c:v>
                </c:pt>
                <c:pt idx="3383">
                  <c:v>169150</c:v>
                </c:pt>
                <c:pt idx="3384">
                  <c:v>169200</c:v>
                </c:pt>
                <c:pt idx="3385">
                  <c:v>169250</c:v>
                </c:pt>
                <c:pt idx="3386">
                  <c:v>169300</c:v>
                </c:pt>
                <c:pt idx="3387">
                  <c:v>169350</c:v>
                </c:pt>
                <c:pt idx="3388">
                  <c:v>169400</c:v>
                </c:pt>
                <c:pt idx="3389">
                  <c:v>169450</c:v>
                </c:pt>
                <c:pt idx="3390">
                  <c:v>169500</c:v>
                </c:pt>
                <c:pt idx="3391">
                  <c:v>169550</c:v>
                </c:pt>
                <c:pt idx="3392">
                  <c:v>169600</c:v>
                </c:pt>
                <c:pt idx="3393">
                  <c:v>169650</c:v>
                </c:pt>
                <c:pt idx="3394">
                  <c:v>169700</c:v>
                </c:pt>
                <c:pt idx="3395">
                  <c:v>169750</c:v>
                </c:pt>
                <c:pt idx="3396">
                  <c:v>169800</c:v>
                </c:pt>
                <c:pt idx="3397">
                  <c:v>169850</c:v>
                </c:pt>
                <c:pt idx="3398">
                  <c:v>169900</c:v>
                </c:pt>
                <c:pt idx="3399">
                  <c:v>169950</c:v>
                </c:pt>
                <c:pt idx="3400">
                  <c:v>170000</c:v>
                </c:pt>
                <c:pt idx="3401">
                  <c:v>170050</c:v>
                </c:pt>
                <c:pt idx="3402">
                  <c:v>170100</c:v>
                </c:pt>
                <c:pt idx="3403">
                  <c:v>170150</c:v>
                </c:pt>
                <c:pt idx="3404">
                  <c:v>170200</c:v>
                </c:pt>
                <c:pt idx="3405">
                  <c:v>170250</c:v>
                </c:pt>
                <c:pt idx="3406">
                  <c:v>170300</c:v>
                </c:pt>
                <c:pt idx="3407">
                  <c:v>170350</c:v>
                </c:pt>
                <c:pt idx="3408">
                  <c:v>170400</c:v>
                </c:pt>
                <c:pt idx="3409">
                  <c:v>170450</c:v>
                </c:pt>
                <c:pt idx="3410">
                  <c:v>170500</c:v>
                </c:pt>
                <c:pt idx="3411">
                  <c:v>170550</c:v>
                </c:pt>
                <c:pt idx="3412">
                  <c:v>170600</c:v>
                </c:pt>
                <c:pt idx="3413">
                  <c:v>170650</c:v>
                </c:pt>
                <c:pt idx="3414">
                  <c:v>170700</c:v>
                </c:pt>
                <c:pt idx="3415">
                  <c:v>170750</c:v>
                </c:pt>
                <c:pt idx="3416">
                  <c:v>170800</c:v>
                </c:pt>
                <c:pt idx="3417">
                  <c:v>170850</c:v>
                </c:pt>
                <c:pt idx="3418">
                  <c:v>170900</c:v>
                </c:pt>
                <c:pt idx="3419">
                  <c:v>170950</c:v>
                </c:pt>
                <c:pt idx="3420">
                  <c:v>171000</c:v>
                </c:pt>
                <c:pt idx="3421">
                  <c:v>171050</c:v>
                </c:pt>
                <c:pt idx="3422">
                  <c:v>171100</c:v>
                </c:pt>
                <c:pt idx="3423">
                  <c:v>171150</c:v>
                </c:pt>
                <c:pt idx="3424">
                  <c:v>171200</c:v>
                </c:pt>
                <c:pt idx="3425">
                  <c:v>171250</c:v>
                </c:pt>
                <c:pt idx="3426">
                  <c:v>171300</c:v>
                </c:pt>
                <c:pt idx="3427">
                  <c:v>171350</c:v>
                </c:pt>
                <c:pt idx="3428">
                  <c:v>171400</c:v>
                </c:pt>
                <c:pt idx="3429">
                  <c:v>171450</c:v>
                </c:pt>
                <c:pt idx="3430">
                  <c:v>171500</c:v>
                </c:pt>
                <c:pt idx="3431">
                  <c:v>171550</c:v>
                </c:pt>
                <c:pt idx="3432">
                  <c:v>171600</c:v>
                </c:pt>
                <c:pt idx="3433">
                  <c:v>171650</c:v>
                </c:pt>
                <c:pt idx="3434">
                  <c:v>171700</c:v>
                </c:pt>
                <c:pt idx="3435">
                  <c:v>171750</c:v>
                </c:pt>
                <c:pt idx="3436">
                  <c:v>171800</c:v>
                </c:pt>
                <c:pt idx="3437">
                  <c:v>171850</c:v>
                </c:pt>
                <c:pt idx="3438">
                  <c:v>171900</c:v>
                </c:pt>
                <c:pt idx="3439">
                  <c:v>171950</c:v>
                </c:pt>
                <c:pt idx="3440">
                  <c:v>172000</c:v>
                </c:pt>
                <c:pt idx="3441">
                  <c:v>172050</c:v>
                </c:pt>
                <c:pt idx="3442">
                  <c:v>172100</c:v>
                </c:pt>
                <c:pt idx="3443">
                  <c:v>172150</c:v>
                </c:pt>
                <c:pt idx="3444">
                  <c:v>172200</c:v>
                </c:pt>
                <c:pt idx="3445">
                  <c:v>172250</c:v>
                </c:pt>
                <c:pt idx="3446">
                  <c:v>172300</c:v>
                </c:pt>
                <c:pt idx="3447">
                  <c:v>172350</c:v>
                </c:pt>
                <c:pt idx="3448">
                  <c:v>172400</c:v>
                </c:pt>
                <c:pt idx="3449">
                  <c:v>172450</c:v>
                </c:pt>
                <c:pt idx="3450">
                  <c:v>172500</c:v>
                </c:pt>
                <c:pt idx="3451">
                  <c:v>172550</c:v>
                </c:pt>
                <c:pt idx="3452">
                  <c:v>172600</c:v>
                </c:pt>
                <c:pt idx="3453">
                  <c:v>172650</c:v>
                </c:pt>
                <c:pt idx="3454">
                  <c:v>172700</c:v>
                </c:pt>
                <c:pt idx="3455">
                  <c:v>172750</c:v>
                </c:pt>
                <c:pt idx="3456">
                  <c:v>172800</c:v>
                </c:pt>
                <c:pt idx="3457">
                  <c:v>172850</c:v>
                </c:pt>
                <c:pt idx="3458">
                  <c:v>172900</c:v>
                </c:pt>
                <c:pt idx="3459">
                  <c:v>172950</c:v>
                </c:pt>
                <c:pt idx="3460">
                  <c:v>173000</c:v>
                </c:pt>
                <c:pt idx="3461">
                  <c:v>173050</c:v>
                </c:pt>
                <c:pt idx="3462">
                  <c:v>173100</c:v>
                </c:pt>
                <c:pt idx="3463">
                  <c:v>173150</c:v>
                </c:pt>
                <c:pt idx="3464">
                  <c:v>173200</c:v>
                </c:pt>
                <c:pt idx="3465">
                  <c:v>173250</c:v>
                </c:pt>
                <c:pt idx="3466">
                  <c:v>173300</c:v>
                </c:pt>
                <c:pt idx="3467">
                  <c:v>173350</c:v>
                </c:pt>
                <c:pt idx="3468">
                  <c:v>173400</c:v>
                </c:pt>
                <c:pt idx="3469">
                  <c:v>173450</c:v>
                </c:pt>
                <c:pt idx="3470">
                  <c:v>173500</c:v>
                </c:pt>
                <c:pt idx="3471">
                  <c:v>173550</c:v>
                </c:pt>
                <c:pt idx="3472">
                  <c:v>173600</c:v>
                </c:pt>
                <c:pt idx="3473">
                  <c:v>173650</c:v>
                </c:pt>
                <c:pt idx="3474">
                  <c:v>173700</c:v>
                </c:pt>
                <c:pt idx="3475">
                  <c:v>173750</c:v>
                </c:pt>
                <c:pt idx="3476">
                  <c:v>173800</c:v>
                </c:pt>
                <c:pt idx="3477">
                  <c:v>173850</c:v>
                </c:pt>
                <c:pt idx="3478">
                  <c:v>173900</c:v>
                </c:pt>
                <c:pt idx="3479">
                  <c:v>173950</c:v>
                </c:pt>
                <c:pt idx="3480">
                  <c:v>174000</c:v>
                </c:pt>
                <c:pt idx="3481">
                  <c:v>174050</c:v>
                </c:pt>
                <c:pt idx="3482">
                  <c:v>174100</c:v>
                </c:pt>
                <c:pt idx="3483">
                  <c:v>174150</c:v>
                </c:pt>
                <c:pt idx="3484">
                  <c:v>174200</c:v>
                </c:pt>
                <c:pt idx="3485">
                  <c:v>174250</c:v>
                </c:pt>
                <c:pt idx="3486">
                  <c:v>174300</c:v>
                </c:pt>
                <c:pt idx="3487">
                  <c:v>174350</c:v>
                </c:pt>
                <c:pt idx="3488">
                  <c:v>174400</c:v>
                </c:pt>
                <c:pt idx="3489">
                  <c:v>174450</c:v>
                </c:pt>
                <c:pt idx="3490">
                  <c:v>174500</c:v>
                </c:pt>
                <c:pt idx="3491">
                  <c:v>174550</c:v>
                </c:pt>
                <c:pt idx="3492">
                  <c:v>174600</c:v>
                </c:pt>
                <c:pt idx="3493">
                  <c:v>174650</c:v>
                </c:pt>
                <c:pt idx="3494">
                  <c:v>174700</c:v>
                </c:pt>
                <c:pt idx="3495">
                  <c:v>174750</c:v>
                </c:pt>
                <c:pt idx="3496">
                  <c:v>174800</c:v>
                </c:pt>
                <c:pt idx="3497">
                  <c:v>174850</c:v>
                </c:pt>
                <c:pt idx="3498">
                  <c:v>174900</c:v>
                </c:pt>
                <c:pt idx="3499">
                  <c:v>174950</c:v>
                </c:pt>
                <c:pt idx="3500">
                  <c:v>175000</c:v>
                </c:pt>
                <c:pt idx="3501">
                  <c:v>175050</c:v>
                </c:pt>
                <c:pt idx="3502">
                  <c:v>175100</c:v>
                </c:pt>
                <c:pt idx="3503">
                  <c:v>175150</c:v>
                </c:pt>
                <c:pt idx="3504">
                  <c:v>175200</c:v>
                </c:pt>
                <c:pt idx="3505">
                  <c:v>175250</c:v>
                </c:pt>
                <c:pt idx="3506">
                  <c:v>175300</c:v>
                </c:pt>
                <c:pt idx="3507">
                  <c:v>175350</c:v>
                </c:pt>
                <c:pt idx="3508">
                  <c:v>175400</c:v>
                </c:pt>
                <c:pt idx="3509">
                  <c:v>175450</c:v>
                </c:pt>
                <c:pt idx="3510">
                  <c:v>175500</c:v>
                </c:pt>
                <c:pt idx="3511">
                  <c:v>175550</c:v>
                </c:pt>
                <c:pt idx="3512">
                  <c:v>175600</c:v>
                </c:pt>
                <c:pt idx="3513">
                  <c:v>175650</c:v>
                </c:pt>
                <c:pt idx="3514">
                  <c:v>175700</c:v>
                </c:pt>
                <c:pt idx="3515">
                  <c:v>175750</c:v>
                </c:pt>
                <c:pt idx="3516">
                  <c:v>175800</c:v>
                </c:pt>
                <c:pt idx="3517">
                  <c:v>175850</c:v>
                </c:pt>
                <c:pt idx="3518">
                  <c:v>175900</c:v>
                </c:pt>
                <c:pt idx="3519">
                  <c:v>175950</c:v>
                </c:pt>
                <c:pt idx="3520">
                  <c:v>176000</c:v>
                </c:pt>
                <c:pt idx="3521">
                  <c:v>176050</c:v>
                </c:pt>
                <c:pt idx="3522">
                  <c:v>176100</c:v>
                </c:pt>
                <c:pt idx="3523">
                  <c:v>176150</c:v>
                </c:pt>
                <c:pt idx="3524">
                  <c:v>176200</c:v>
                </c:pt>
                <c:pt idx="3525">
                  <c:v>176250</c:v>
                </c:pt>
                <c:pt idx="3526">
                  <c:v>176300</c:v>
                </c:pt>
                <c:pt idx="3527">
                  <c:v>176350</c:v>
                </c:pt>
                <c:pt idx="3528">
                  <c:v>176400</c:v>
                </c:pt>
                <c:pt idx="3529">
                  <c:v>176450</c:v>
                </c:pt>
                <c:pt idx="3530">
                  <c:v>176500</c:v>
                </c:pt>
                <c:pt idx="3531">
                  <c:v>176550</c:v>
                </c:pt>
                <c:pt idx="3532">
                  <c:v>176600</c:v>
                </c:pt>
                <c:pt idx="3533">
                  <c:v>176650</c:v>
                </c:pt>
                <c:pt idx="3534">
                  <c:v>176700</c:v>
                </c:pt>
                <c:pt idx="3535">
                  <c:v>176750</c:v>
                </c:pt>
                <c:pt idx="3536">
                  <c:v>176800</c:v>
                </c:pt>
                <c:pt idx="3537">
                  <c:v>176850</c:v>
                </c:pt>
                <c:pt idx="3538">
                  <c:v>176900</c:v>
                </c:pt>
                <c:pt idx="3539">
                  <c:v>176950</c:v>
                </c:pt>
                <c:pt idx="3540">
                  <c:v>177000</c:v>
                </c:pt>
                <c:pt idx="3541">
                  <c:v>177050</c:v>
                </c:pt>
                <c:pt idx="3542">
                  <c:v>177100</c:v>
                </c:pt>
                <c:pt idx="3543">
                  <c:v>177150</c:v>
                </c:pt>
                <c:pt idx="3544">
                  <c:v>177200</c:v>
                </c:pt>
                <c:pt idx="3545">
                  <c:v>177250</c:v>
                </c:pt>
                <c:pt idx="3546">
                  <c:v>177300</c:v>
                </c:pt>
                <c:pt idx="3547">
                  <c:v>177350</c:v>
                </c:pt>
                <c:pt idx="3548">
                  <c:v>177400</c:v>
                </c:pt>
                <c:pt idx="3549">
                  <c:v>177450</c:v>
                </c:pt>
                <c:pt idx="3550">
                  <c:v>177500</c:v>
                </c:pt>
                <c:pt idx="3551">
                  <c:v>177550</c:v>
                </c:pt>
                <c:pt idx="3552">
                  <c:v>177600</c:v>
                </c:pt>
                <c:pt idx="3553">
                  <c:v>177650</c:v>
                </c:pt>
                <c:pt idx="3554">
                  <c:v>177700</c:v>
                </c:pt>
                <c:pt idx="3555">
                  <c:v>177750</c:v>
                </c:pt>
                <c:pt idx="3556">
                  <c:v>177800</c:v>
                </c:pt>
                <c:pt idx="3557">
                  <c:v>177850</c:v>
                </c:pt>
                <c:pt idx="3558">
                  <c:v>177900</c:v>
                </c:pt>
                <c:pt idx="3559">
                  <c:v>177950</c:v>
                </c:pt>
                <c:pt idx="3560">
                  <c:v>178000</c:v>
                </c:pt>
                <c:pt idx="3561">
                  <c:v>178050</c:v>
                </c:pt>
                <c:pt idx="3562">
                  <c:v>178100</c:v>
                </c:pt>
                <c:pt idx="3563">
                  <c:v>178150</c:v>
                </c:pt>
                <c:pt idx="3564">
                  <c:v>178200</c:v>
                </c:pt>
                <c:pt idx="3565">
                  <c:v>178250</c:v>
                </c:pt>
                <c:pt idx="3566">
                  <c:v>178300</c:v>
                </c:pt>
                <c:pt idx="3567">
                  <c:v>178350</c:v>
                </c:pt>
                <c:pt idx="3568">
                  <c:v>178400</c:v>
                </c:pt>
                <c:pt idx="3569">
                  <c:v>178450</c:v>
                </c:pt>
                <c:pt idx="3570">
                  <c:v>178500</c:v>
                </c:pt>
                <c:pt idx="3571">
                  <c:v>178550</c:v>
                </c:pt>
                <c:pt idx="3572">
                  <c:v>178600</c:v>
                </c:pt>
                <c:pt idx="3573">
                  <c:v>178650</c:v>
                </c:pt>
                <c:pt idx="3574">
                  <c:v>178700</c:v>
                </c:pt>
                <c:pt idx="3575">
                  <c:v>178750</c:v>
                </c:pt>
                <c:pt idx="3576">
                  <c:v>178800</c:v>
                </c:pt>
                <c:pt idx="3577">
                  <c:v>178850</c:v>
                </c:pt>
                <c:pt idx="3578">
                  <c:v>178900</c:v>
                </c:pt>
                <c:pt idx="3579">
                  <c:v>178950</c:v>
                </c:pt>
                <c:pt idx="3580">
                  <c:v>179000</c:v>
                </c:pt>
                <c:pt idx="3581">
                  <c:v>179050</c:v>
                </c:pt>
                <c:pt idx="3582">
                  <c:v>179100</c:v>
                </c:pt>
                <c:pt idx="3583">
                  <c:v>179150</c:v>
                </c:pt>
                <c:pt idx="3584">
                  <c:v>179200</c:v>
                </c:pt>
                <c:pt idx="3585">
                  <c:v>179250</c:v>
                </c:pt>
                <c:pt idx="3586">
                  <c:v>179300</c:v>
                </c:pt>
                <c:pt idx="3587">
                  <c:v>179350</c:v>
                </c:pt>
                <c:pt idx="3588">
                  <c:v>179400</c:v>
                </c:pt>
                <c:pt idx="3589">
                  <c:v>179450</c:v>
                </c:pt>
                <c:pt idx="3590">
                  <c:v>179500</c:v>
                </c:pt>
                <c:pt idx="3591">
                  <c:v>179550</c:v>
                </c:pt>
                <c:pt idx="3592">
                  <c:v>179600</c:v>
                </c:pt>
                <c:pt idx="3593">
                  <c:v>179650</c:v>
                </c:pt>
                <c:pt idx="3594">
                  <c:v>179700</c:v>
                </c:pt>
                <c:pt idx="3595">
                  <c:v>179750</c:v>
                </c:pt>
                <c:pt idx="3596">
                  <c:v>179800</c:v>
                </c:pt>
                <c:pt idx="3597">
                  <c:v>179850</c:v>
                </c:pt>
                <c:pt idx="3598">
                  <c:v>179900</c:v>
                </c:pt>
                <c:pt idx="3599">
                  <c:v>179950</c:v>
                </c:pt>
                <c:pt idx="3600">
                  <c:v>180000</c:v>
                </c:pt>
                <c:pt idx="3601">
                  <c:v>180050</c:v>
                </c:pt>
                <c:pt idx="3602">
                  <c:v>180100</c:v>
                </c:pt>
                <c:pt idx="3603">
                  <c:v>180150</c:v>
                </c:pt>
                <c:pt idx="3604">
                  <c:v>180200</c:v>
                </c:pt>
                <c:pt idx="3605">
                  <c:v>180250</c:v>
                </c:pt>
                <c:pt idx="3606">
                  <c:v>180300</c:v>
                </c:pt>
                <c:pt idx="3607">
                  <c:v>180350</c:v>
                </c:pt>
                <c:pt idx="3608">
                  <c:v>180400</c:v>
                </c:pt>
                <c:pt idx="3609">
                  <c:v>180450</c:v>
                </c:pt>
                <c:pt idx="3610">
                  <c:v>180500</c:v>
                </c:pt>
                <c:pt idx="3611">
                  <c:v>180550</c:v>
                </c:pt>
                <c:pt idx="3612">
                  <c:v>180600</c:v>
                </c:pt>
                <c:pt idx="3613">
                  <c:v>180650</c:v>
                </c:pt>
                <c:pt idx="3614">
                  <c:v>180700</c:v>
                </c:pt>
                <c:pt idx="3615">
                  <c:v>180750</c:v>
                </c:pt>
                <c:pt idx="3616">
                  <c:v>180800</c:v>
                </c:pt>
                <c:pt idx="3617">
                  <c:v>180850</c:v>
                </c:pt>
                <c:pt idx="3618">
                  <c:v>180900</c:v>
                </c:pt>
                <c:pt idx="3619">
                  <c:v>180950</c:v>
                </c:pt>
                <c:pt idx="3620">
                  <c:v>181000</c:v>
                </c:pt>
                <c:pt idx="3621">
                  <c:v>181050</c:v>
                </c:pt>
                <c:pt idx="3622">
                  <c:v>181100</c:v>
                </c:pt>
                <c:pt idx="3623">
                  <c:v>181150</c:v>
                </c:pt>
                <c:pt idx="3624">
                  <c:v>181200</c:v>
                </c:pt>
                <c:pt idx="3625">
                  <c:v>181250</c:v>
                </c:pt>
                <c:pt idx="3626">
                  <c:v>181300</c:v>
                </c:pt>
                <c:pt idx="3627">
                  <c:v>181350</c:v>
                </c:pt>
                <c:pt idx="3628">
                  <c:v>181400</c:v>
                </c:pt>
                <c:pt idx="3629">
                  <c:v>181450</c:v>
                </c:pt>
                <c:pt idx="3630">
                  <c:v>181500</c:v>
                </c:pt>
                <c:pt idx="3631">
                  <c:v>181550</c:v>
                </c:pt>
                <c:pt idx="3632">
                  <c:v>181600</c:v>
                </c:pt>
                <c:pt idx="3633">
                  <c:v>181650</c:v>
                </c:pt>
                <c:pt idx="3634">
                  <c:v>181700</c:v>
                </c:pt>
                <c:pt idx="3635">
                  <c:v>181750</c:v>
                </c:pt>
                <c:pt idx="3636">
                  <c:v>181800</c:v>
                </c:pt>
                <c:pt idx="3637">
                  <c:v>181850</c:v>
                </c:pt>
                <c:pt idx="3638">
                  <c:v>181900</c:v>
                </c:pt>
                <c:pt idx="3639">
                  <c:v>181950</c:v>
                </c:pt>
                <c:pt idx="3640">
                  <c:v>182000</c:v>
                </c:pt>
                <c:pt idx="3641">
                  <c:v>182050</c:v>
                </c:pt>
                <c:pt idx="3642">
                  <c:v>182100</c:v>
                </c:pt>
                <c:pt idx="3643">
                  <c:v>182150</c:v>
                </c:pt>
                <c:pt idx="3644">
                  <c:v>182200</c:v>
                </c:pt>
                <c:pt idx="3645">
                  <c:v>182250</c:v>
                </c:pt>
                <c:pt idx="3646">
                  <c:v>182300</c:v>
                </c:pt>
                <c:pt idx="3647">
                  <c:v>182350</c:v>
                </c:pt>
                <c:pt idx="3648">
                  <c:v>182400</c:v>
                </c:pt>
                <c:pt idx="3649">
                  <c:v>182450</c:v>
                </c:pt>
                <c:pt idx="3650">
                  <c:v>182500</c:v>
                </c:pt>
                <c:pt idx="3651">
                  <c:v>182550</c:v>
                </c:pt>
                <c:pt idx="3652">
                  <c:v>182600</c:v>
                </c:pt>
                <c:pt idx="3653">
                  <c:v>182650</c:v>
                </c:pt>
                <c:pt idx="3654">
                  <c:v>182700</c:v>
                </c:pt>
                <c:pt idx="3655">
                  <c:v>182750</c:v>
                </c:pt>
                <c:pt idx="3656">
                  <c:v>182800</c:v>
                </c:pt>
                <c:pt idx="3657">
                  <c:v>182850</c:v>
                </c:pt>
                <c:pt idx="3658">
                  <c:v>182900</c:v>
                </c:pt>
                <c:pt idx="3659">
                  <c:v>182950</c:v>
                </c:pt>
                <c:pt idx="3660">
                  <c:v>183000</c:v>
                </c:pt>
                <c:pt idx="3661">
                  <c:v>183050</c:v>
                </c:pt>
                <c:pt idx="3662">
                  <c:v>183100</c:v>
                </c:pt>
                <c:pt idx="3663">
                  <c:v>183150</c:v>
                </c:pt>
                <c:pt idx="3664">
                  <c:v>183200</c:v>
                </c:pt>
                <c:pt idx="3665">
                  <c:v>183250</c:v>
                </c:pt>
                <c:pt idx="3666">
                  <c:v>183300</c:v>
                </c:pt>
                <c:pt idx="3667">
                  <c:v>183350</c:v>
                </c:pt>
                <c:pt idx="3668">
                  <c:v>183400</c:v>
                </c:pt>
                <c:pt idx="3669">
                  <c:v>183450</c:v>
                </c:pt>
                <c:pt idx="3670">
                  <c:v>183500</c:v>
                </c:pt>
                <c:pt idx="3671">
                  <c:v>183550</c:v>
                </c:pt>
                <c:pt idx="3672">
                  <c:v>183600</c:v>
                </c:pt>
                <c:pt idx="3673">
                  <c:v>183650</c:v>
                </c:pt>
                <c:pt idx="3674">
                  <c:v>183700</c:v>
                </c:pt>
                <c:pt idx="3675">
                  <c:v>183750</c:v>
                </c:pt>
                <c:pt idx="3676">
                  <c:v>183800</c:v>
                </c:pt>
                <c:pt idx="3677">
                  <c:v>183850</c:v>
                </c:pt>
                <c:pt idx="3678">
                  <c:v>183900</c:v>
                </c:pt>
                <c:pt idx="3679">
                  <c:v>183950</c:v>
                </c:pt>
                <c:pt idx="3680">
                  <c:v>184000</c:v>
                </c:pt>
                <c:pt idx="3681">
                  <c:v>184050</c:v>
                </c:pt>
                <c:pt idx="3682">
                  <c:v>184100</c:v>
                </c:pt>
                <c:pt idx="3683">
                  <c:v>184150</c:v>
                </c:pt>
                <c:pt idx="3684">
                  <c:v>184200</c:v>
                </c:pt>
                <c:pt idx="3685">
                  <c:v>184250</c:v>
                </c:pt>
                <c:pt idx="3686">
                  <c:v>184300</c:v>
                </c:pt>
                <c:pt idx="3687">
                  <c:v>184350</c:v>
                </c:pt>
                <c:pt idx="3688">
                  <c:v>184400</c:v>
                </c:pt>
                <c:pt idx="3689">
                  <c:v>184450</c:v>
                </c:pt>
                <c:pt idx="3690">
                  <c:v>184500</c:v>
                </c:pt>
                <c:pt idx="3691">
                  <c:v>184550</c:v>
                </c:pt>
                <c:pt idx="3692">
                  <c:v>184600</c:v>
                </c:pt>
                <c:pt idx="3693">
                  <c:v>184650</c:v>
                </c:pt>
                <c:pt idx="3694">
                  <c:v>184700</c:v>
                </c:pt>
                <c:pt idx="3695">
                  <c:v>184750</c:v>
                </c:pt>
                <c:pt idx="3696">
                  <c:v>184800</c:v>
                </c:pt>
                <c:pt idx="3697">
                  <c:v>184850</c:v>
                </c:pt>
                <c:pt idx="3698">
                  <c:v>184900</c:v>
                </c:pt>
                <c:pt idx="3699">
                  <c:v>184950</c:v>
                </c:pt>
                <c:pt idx="3700">
                  <c:v>185000</c:v>
                </c:pt>
                <c:pt idx="3701">
                  <c:v>185050</c:v>
                </c:pt>
                <c:pt idx="3702">
                  <c:v>185100</c:v>
                </c:pt>
                <c:pt idx="3703">
                  <c:v>185150</c:v>
                </c:pt>
                <c:pt idx="3704">
                  <c:v>185200</c:v>
                </c:pt>
                <c:pt idx="3705">
                  <c:v>185250</c:v>
                </c:pt>
                <c:pt idx="3706">
                  <c:v>185300</c:v>
                </c:pt>
                <c:pt idx="3707">
                  <c:v>185350</c:v>
                </c:pt>
                <c:pt idx="3708">
                  <c:v>185400</c:v>
                </c:pt>
                <c:pt idx="3709">
                  <c:v>185450</c:v>
                </c:pt>
                <c:pt idx="3710">
                  <c:v>185500</c:v>
                </c:pt>
                <c:pt idx="3711">
                  <c:v>185550</c:v>
                </c:pt>
                <c:pt idx="3712">
                  <c:v>185600</c:v>
                </c:pt>
                <c:pt idx="3713">
                  <c:v>185650</c:v>
                </c:pt>
                <c:pt idx="3714">
                  <c:v>185700</c:v>
                </c:pt>
                <c:pt idx="3715">
                  <c:v>185750</c:v>
                </c:pt>
                <c:pt idx="3716">
                  <c:v>185800</c:v>
                </c:pt>
                <c:pt idx="3717">
                  <c:v>185850</c:v>
                </c:pt>
                <c:pt idx="3718">
                  <c:v>185900</c:v>
                </c:pt>
                <c:pt idx="3719">
                  <c:v>185950</c:v>
                </c:pt>
                <c:pt idx="3720">
                  <c:v>186000</c:v>
                </c:pt>
                <c:pt idx="3721">
                  <c:v>186050</c:v>
                </c:pt>
                <c:pt idx="3722">
                  <c:v>186100</c:v>
                </c:pt>
                <c:pt idx="3723">
                  <c:v>186150</c:v>
                </c:pt>
                <c:pt idx="3724">
                  <c:v>186200</c:v>
                </c:pt>
                <c:pt idx="3725">
                  <c:v>186250</c:v>
                </c:pt>
                <c:pt idx="3726">
                  <c:v>186300</c:v>
                </c:pt>
                <c:pt idx="3727">
                  <c:v>186350</c:v>
                </c:pt>
                <c:pt idx="3728">
                  <c:v>186400</c:v>
                </c:pt>
                <c:pt idx="3729">
                  <c:v>186450</c:v>
                </c:pt>
                <c:pt idx="3730">
                  <c:v>186500</c:v>
                </c:pt>
                <c:pt idx="3731">
                  <c:v>186550</c:v>
                </c:pt>
                <c:pt idx="3732">
                  <c:v>186600</c:v>
                </c:pt>
                <c:pt idx="3733">
                  <c:v>186650</c:v>
                </c:pt>
                <c:pt idx="3734">
                  <c:v>186700</c:v>
                </c:pt>
                <c:pt idx="3735">
                  <c:v>186750</c:v>
                </c:pt>
                <c:pt idx="3736">
                  <c:v>186800</c:v>
                </c:pt>
                <c:pt idx="3737">
                  <c:v>186850</c:v>
                </c:pt>
                <c:pt idx="3738">
                  <c:v>186900</c:v>
                </c:pt>
                <c:pt idx="3739">
                  <c:v>186950</c:v>
                </c:pt>
                <c:pt idx="3740">
                  <c:v>187000</c:v>
                </c:pt>
                <c:pt idx="3741">
                  <c:v>187050</c:v>
                </c:pt>
                <c:pt idx="3742">
                  <c:v>187100</c:v>
                </c:pt>
                <c:pt idx="3743">
                  <c:v>187150</c:v>
                </c:pt>
                <c:pt idx="3744">
                  <c:v>187200</c:v>
                </c:pt>
                <c:pt idx="3745">
                  <c:v>187250</c:v>
                </c:pt>
                <c:pt idx="3746">
                  <c:v>187300</c:v>
                </c:pt>
                <c:pt idx="3747">
                  <c:v>187350</c:v>
                </c:pt>
                <c:pt idx="3748">
                  <c:v>187400</c:v>
                </c:pt>
                <c:pt idx="3749">
                  <c:v>187450</c:v>
                </c:pt>
                <c:pt idx="3750">
                  <c:v>187500</c:v>
                </c:pt>
                <c:pt idx="3751">
                  <c:v>187550</c:v>
                </c:pt>
                <c:pt idx="3752">
                  <c:v>187600</c:v>
                </c:pt>
                <c:pt idx="3753">
                  <c:v>187650</c:v>
                </c:pt>
                <c:pt idx="3754">
                  <c:v>187700</c:v>
                </c:pt>
                <c:pt idx="3755">
                  <c:v>187750</c:v>
                </c:pt>
                <c:pt idx="3756">
                  <c:v>187800</c:v>
                </c:pt>
                <c:pt idx="3757">
                  <c:v>187850</c:v>
                </c:pt>
                <c:pt idx="3758">
                  <c:v>187900</c:v>
                </c:pt>
                <c:pt idx="3759">
                  <c:v>187950</c:v>
                </c:pt>
                <c:pt idx="3760">
                  <c:v>188000</c:v>
                </c:pt>
                <c:pt idx="3761">
                  <c:v>188050</c:v>
                </c:pt>
                <c:pt idx="3762">
                  <c:v>188100</c:v>
                </c:pt>
                <c:pt idx="3763">
                  <c:v>188150</c:v>
                </c:pt>
                <c:pt idx="3764">
                  <c:v>188200</c:v>
                </c:pt>
                <c:pt idx="3765">
                  <c:v>188250</c:v>
                </c:pt>
                <c:pt idx="3766">
                  <c:v>188300</c:v>
                </c:pt>
                <c:pt idx="3767">
                  <c:v>188350</c:v>
                </c:pt>
                <c:pt idx="3768">
                  <c:v>188400</c:v>
                </c:pt>
                <c:pt idx="3769">
                  <c:v>188450</c:v>
                </c:pt>
                <c:pt idx="3770">
                  <c:v>188500</c:v>
                </c:pt>
                <c:pt idx="3771">
                  <c:v>188550</c:v>
                </c:pt>
                <c:pt idx="3772">
                  <c:v>188600</c:v>
                </c:pt>
                <c:pt idx="3773">
                  <c:v>188650</c:v>
                </c:pt>
                <c:pt idx="3774">
                  <c:v>188700</c:v>
                </c:pt>
                <c:pt idx="3775">
                  <c:v>188750</c:v>
                </c:pt>
                <c:pt idx="3776">
                  <c:v>188800</c:v>
                </c:pt>
                <c:pt idx="3777">
                  <c:v>188850</c:v>
                </c:pt>
                <c:pt idx="3778">
                  <c:v>188900</c:v>
                </c:pt>
                <c:pt idx="3779">
                  <c:v>188950</c:v>
                </c:pt>
                <c:pt idx="3780">
                  <c:v>189000</c:v>
                </c:pt>
                <c:pt idx="3781">
                  <c:v>189050</c:v>
                </c:pt>
                <c:pt idx="3782">
                  <c:v>189100</c:v>
                </c:pt>
                <c:pt idx="3783">
                  <c:v>189150</c:v>
                </c:pt>
                <c:pt idx="3784">
                  <c:v>189200</c:v>
                </c:pt>
                <c:pt idx="3785">
                  <c:v>189250</c:v>
                </c:pt>
                <c:pt idx="3786">
                  <c:v>189300</c:v>
                </c:pt>
                <c:pt idx="3787">
                  <c:v>189350</c:v>
                </c:pt>
                <c:pt idx="3788">
                  <c:v>189400</c:v>
                </c:pt>
                <c:pt idx="3789">
                  <c:v>189450</c:v>
                </c:pt>
                <c:pt idx="3790">
                  <c:v>189500</c:v>
                </c:pt>
                <c:pt idx="3791">
                  <c:v>189550</c:v>
                </c:pt>
                <c:pt idx="3792">
                  <c:v>189600</c:v>
                </c:pt>
                <c:pt idx="3793">
                  <c:v>189650</c:v>
                </c:pt>
                <c:pt idx="3794">
                  <c:v>189700</c:v>
                </c:pt>
                <c:pt idx="3795">
                  <c:v>189750</c:v>
                </c:pt>
                <c:pt idx="3796">
                  <c:v>189800</c:v>
                </c:pt>
                <c:pt idx="3797">
                  <c:v>189850</c:v>
                </c:pt>
                <c:pt idx="3798">
                  <c:v>189900</c:v>
                </c:pt>
                <c:pt idx="3799">
                  <c:v>189950</c:v>
                </c:pt>
                <c:pt idx="3800">
                  <c:v>190000</c:v>
                </c:pt>
                <c:pt idx="3801">
                  <c:v>190050</c:v>
                </c:pt>
                <c:pt idx="3802">
                  <c:v>190100</c:v>
                </c:pt>
                <c:pt idx="3803">
                  <c:v>190150</c:v>
                </c:pt>
                <c:pt idx="3804">
                  <c:v>190200</c:v>
                </c:pt>
                <c:pt idx="3805">
                  <c:v>190250</c:v>
                </c:pt>
                <c:pt idx="3806">
                  <c:v>190300</c:v>
                </c:pt>
                <c:pt idx="3807">
                  <c:v>190350</c:v>
                </c:pt>
                <c:pt idx="3808">
                  <c:v>190400</c:v>
                </c:pt>
                <c:pt idx="3809">
                  <c:v>190450</c:v>
                </c:pt>
                <c:pt idx="3810">
                  <c:v>190500</c:v>
                </c:pt>
                <c:pt idx="3811">
                  <c:v>190550</c:v>
                </c:pt>
                <c:pt idx="3812">
                  <c:v>190600</c:v>
                </c:pt>
                <c:pt idx="3813">
                  <c:v>190650</c:v>
                </c:pt>
                <c:pt idx="3814">
                  <c:v>190700</c:v>
                </c:pt>
                <c:pt idx="3815">
                  <c:v>190750</c:v>
                </c:pt>
                <c:pt idx="3816">
                  <c:v>190800</c:v>
                </c:pt>
                <c:pt idx="3817">
                  <c:v>190850</c:v>
                </c:pt>
                <c:pt idx="3818">
                  <c:v>190900</c:v>
                </c:pt>
                <c:pt idx="3819">
                  <c:v>190950</c:v>
                </c:pt>
                <c:pt idx="3820">
                  <c:v>191000</c:v>
                </c:pt>
                <c:pt idx="3821">
                  <c:v>191050</c:v>
                </c:pt>
                <c:pt idx="3822">
                  <c:v>191100</c:v>
                </c:pt>
                <c:pt idx="3823">
                  <c:v>191150</c:v>
                </c:pt>
                <c:pt idx="3824">
                  <c:v>191200</c:v>
                </c:pt>
                <c:pt idx="3825">
                  <c:v>191250</c:v>
                </c:pt>
                <c:pt idx="3826">
                  <c:v>191300</c:v>
                </c:pt>
                <c:pt idx="3827">
                  <c:v>191350</c:v>
                </c:pt>
                <c:pt idx="3828">
                  <c:v>191400</c:v>
                </c:pt>
                <c:pt idx="3829">
                  <c:v>191450</c:v>
                </c:pt>
                <c:pt idx="3830">
                  <c:v>191500</c:v>
                </c:pt>
                <c:pt idx="3831">
                  <c:v>191550</c:v>
                </c:pt>
                <c:pt idx="3832">
                  <c:v>191600</c:v>
                </c:pt>
                <c:pt idx="3833">
                  <c:v>191650</c:v>
                </c:pt>
                <c:pt idx="3834">
                  <c:v>191700</c:v>
                </c:pt>
                <c:pt idx="3835">
                  <c:v>191750</c:v>
                </c:pt>
                <c:pt idx="3836">
                  <c:v>191800</c:v>
                </c:pt>
                <c:pt idx="3837">
                  <c:v>191850</c:v>
                </c:pt>
                <c:pt idx="3838">
                  <c:v>191900</c:v>
                </c:pt>
                <c:pt idx="3839">
                  <c:v>191950</c:v>
                </c:pt>
                <c:pt idx="3840">
                  <c:v>192000</c:v>
                </c:pt>
                <c:pt idx="3841">
                  <c:v>192050</c:v>
                </c:pt>
                <c:pt idx="3842">
                  <c:v>192100</c:v>
                </c:pt>
                <c:pt idx="3843">
                  <c:v>192150</c:v>
                </c:pt>
                <c:pt idx="3844">
                  <c:v>192200</c:v>
                </c:pt>
                <c:pt idx="3845">
                  <c:v>192250</c:v>
                </c:pt>
                <c:pt idx="3846">
                  <c:v>192300</c:v>
                </c:pt>
                <c:pt idx="3847">
                  <c:v>192350</c:v>
                </c:pt>
                <c:pt idx="3848">
                  <c:v>192400</c:v>
                </c:pt>
                <c:pt idx="3849">
                  <c:v>192450</c:v>
                </c:pt>
                <c:pt idx="3850">
                  <c:v>192500</c:v>
                </c:pt>
                <c:pt idx="3851">
                  <c:v>192550</c:v>
                </c:pt>
                <c:pt idx="3852">
                  <c:v>192600</c:v>
                </c:pt>
                <c:pt idx="3853">
                  <c:v>192650</c:v>
                </c:pt>
                <c:pt idx="3854">
                  <c:v>192700</c:v>
                </c:pt>
                <c:pt idx="3855">
                  <c:v>192750</c:v>
                </c:pt>
                <c:pt idx="3856">
                  <c:v>192800</c:v>
                </c:pt>
                <c:pt idx="3857">
                  <c:v>192850</c:v>
                </c:pt>
                <c:pt idx="3858">
                  <c:v>192900</c:v>
                </c:pt>
                <c:pt idx="3859">
                  <c:v>192950</c:v>
                </c:pt>
                <c:pt idx="3860">
                  <c:v>193000</c:v>
                </c:pt>
                <c:pt idx="3861">
                  <c:v>193050</c:v>
                </c:pt>
                <c:pt idx="3862">
                  <c:v>193100</c:v>
                </c:pt>
                <c:pt idx="3863">
                  <c:v>193150</c:v>
                </c:pt>
                <c:pt idx="3864">
                  <c:v>193200</c:v>
                </c:pt>
                <c:pt idx="3865">
                  <c:v>193250</c:v>
                </c:pt>
                <c:pt idx="3866">
                  <c:v>193300</c:v>
                </c:pt>
                <c:pt idx="3867">
                  <c:v>193350</c:v>
                </c:pt>
                <c:pt idx="3868">
                  <c:v>193400</c:v>
                </c:pt>
                <c:pt idx="3869">
                  <c:v>193450</c:v>
                </c:pt>
                <c:pt idx="3870">
                  <c:v>193500</c:v>
                </c:pt>
                <c:pt idx="3871">
                  <c:v>193550</c:v>
                </c:pt>
                <c:pt idx="3872">
                  <c:v>193600</c:v>
                </c:pt>
                <c:pt idx="3873">
                  <c:v>193650</c:v>
                </c:pt>
                <c:pt idx="3874">
                  <c:v>193700</c:v>
                </c:pt>
                <c:pt idx="3875">
                  <c:v>193750</c:v>
                </c:pt>
                <c:pt idx="3876">
                  <c:v>193800</c:v>
                </c:pt>
                <c:pt idx="3877">
                  <c:v>193850</c:v>
                </c:pt>
                <c:pt idx="3878">
                  <c:v>193900</c:v>
                </c:pt>
                <c:pt idx="3879">
                  <c:v>193950</c:v>
                </c:pt>
                <c:pt idx="3880">
                  <c:v>194000</c:v>
                </c:pt>
                <c:pt idx="3881">
                  <c:v>194050</c:v>
                </c:pt>
                <c:pt idx="3882">
                  <c:v>194100</c:v>
                </c:pt>
                <c:pt idx="3883">
                  <c:v>194150</c:v>
                </c:pt>
                <c:pt idx="3884">
                  <c:v>194200</c:v>
                </c:pt>
                <c:pt idx="3885">
                  <c:v>194250</c:v>
                </c:pt>
                <c:pt idx="3886">
                  <c:v>194300</c:v>
                </c:pt>
                <c:pt idx="3887">
                  <c:v>194350</c:v>
                </c:pt>
                <c:pt idx="3888">
                  <c:v>194400</c:v>
                </c:pt>
                <c:pt idx="3889">
                  <c:v>194450</c:v>
                </c:pt>
                <c:pt idx="3890">
                  <c:v>194500</c:v>
                </c:pt>
                <c:pt idx="3891">
                  <c:v>194550</c:v>
                </c:pt>
                <c:pt idx="3892">
                  <c:v>194600</c:v>
                </c:pt>
                <c:pt idx="3893">
                  <c:v>194650</c:v>
                </c:pt>
                <c:pt idx="3894">
                  <c:v>194700</c:v>
                </c:pt>
                <c:pt idx="3895">
                  <c:v>194750</c:v>
                </c:pt>
                <c:pt idx="3896">
                  <c:v>194800</c:v>
                </c:pt>
                <c:pt idx="3897">
                  <c:v>194850</c:v>
                </c:pt>
                <c:pt idx="3898">
                  <c:v>194900</c:v>
                </c:pt>
                <c:pt idx="3899">
                  <c:v>194950</c:v>
                </c:pt>
                <c:pt idx="3900">
                  <c:v>195000</c:v>
                </c:pt>
                <c:pt idx="3901">
                  <c:v>195050</c:v>
                </c:pt>
                <c:pt idx="3902">
                  <c:v>195100</c:v>
                </c:pt>
                <c:pt idx="3903">
                  <c:v>195150</c:v>
                </c:pt>
                <c:pt idx="3904">
                  <c:v>195200</c:v>
                </c:pt>
                <c:pt idx="3905">
                  <c:v>195250</c:v>
                </c:pt>
                <c:pt idx="3906">
                  <c:v>195300</c:v>
                </c:pt>
                <c:pt idx="3907">
                  <c:v>195350</c:v>
                </c:pt>
                <c:pt idx="3908">
                  <c:v>195400</c:v>
                </c:pt>
                <c:pt idx="3909">
                  <c:v>195450</c:v>
                </c:pt>
                <c:pt idx="3910">
                  <c:v>195500</c:v>
                </c:pt>
                <c:pt idx="3911">
                  <c:v>195550</c:v>
                </c:pt>
                <c:pt idx="3912">
                  <c:v>195600</c:v>
                </c:pt>
                <c:pt idx="3913">
                  <c:v>195650</c:v>
                </c:pt>
                <c:pt idx="3914">
                  <c:v>195700</c:v>
                </c:pt>
                <c:pt idx="3915">
                  <c:v>195750</c:v>
                </c:pt>
                <c:pt idx="3916">
                  <c:v>195800</c:v>
                </c:pt>
                <c:pt idx="3917">
                  <c:v>195850</c:v>
                </c:pt>
                <c:pt idx="3918">
                  <c:v>195900</c:v>
                </c:pt>
                <c:pt idx="3919">
                  <c:v>195950</c:v>
                </c:pt>
                <c:pt idx="3920">
                  <c:v>196000</c:v>
                </c:pt>
                <c:pt idx="3921">
                  <c:v>196050</c:v>
                </c:pt>
                <c:pt idx="3922">
                  <c:v>196100</c:v>
                </c:pt>
                <c:pt idx="3923">
                  <c:v>196150</c:v>
                </c:pt>
                <c:pt idx="3924">
                  <c:v>196200</c:v>
                </c:pt>
                <c:pt idx="3925">
                  <c:v>196250</c:v>
                </c:pt>
                <c:pt idx="3926">
                  <c:v>196300</c:v>
                </c:pt>
                <c:pt idx="3927">
                  <c:v>196350</c:v>
                </c:pt>
                <c:pt idx="3928">
                  <c:v>196400</c:v>
                </c:pt>
                <c:pt idx="3929">
                  <c:v>196450</c:v>
                </c:pt>
                <c:pt idx="3930">
                  <c:v>196500</c:v>
                </c:pt>
                <c:pt idx="3931">
                  <c:v>196550</c:v>
                </c:pt>
                <c:pt idx="3932">
                  <c:v>196600</c:v>
                </c:pt>
                <c:pt idx="3933">
                  <c:v>196650</c:v>
                </c:pt>
                <c:pt idx="3934">
                  <c:v>196700</c:v>
                </c:pt>
                <c:pt idx="3935">
                  <c:v>196750</c:v>
                </c:pt>
                <c:pt idx="3936">
                  <c:v>196800</c:v>
                </c:pt>
                <c:pt idx="3937">
                  <c:v>196850</c:v>
                </c:pt>
                <c:pt idx="3938">
                  <c:v>196900</c:v>
                </c:pt>
                <c:pt idx="3939">
                  <c:v>196950</c:v>
                </c:pt>
                <c:pt idx="3940">
                  <c:v>197000</c:v>
                </c:pt>
                <c:pt idx="3941">
                  <c:v>197050</c:v>
                </c:pt>
                <c:pt idx="3942">
                  <c:v>197100</c:v>
                </c:pt>
                <c:pt idx="3943">
                  <c:v>197150</c:v>
                </c:pt>
                <c:pt idx="3944">
                  <c:v>197200</c:v>
                </c:pt>
                <c:pt idx="3945">
                  <c:v>197250</c:v>
                </c:pt>
                <c:pt idx="3946">
                  <c:v>197300</c:v>
                </c:pt>
                <c:pt idx="3947">
                  <c:v>197350</c:v>
                </c:pt>
                <c:pt idx="3948">
                  <c:v>197400</c:v>
                </c:pt>
                <c:pt idx="3949">
                  <c:v>197450</c:v>
                </c:pt>
                <c:pt idx="3950">
                  <c:v>197500</c:v>
                </c:pt>
                <c:pt idx="3951">
                  <c:v>197550</c:v>
                </c:pt>
                <c:pt idx="3952">
                  <c:v>197600</c:v>
                </c:pt>
                <c:pt idx="3953">
                  <c:v>197650</c:v>
                </c:pt>
                <c:pt idx="3954">
                  <c:v>197700</c:v>
                </c:pt>
                <c:pt idx="3955">
                  <c:v>197750</c:v>
                </c:pt>
                <c:pt idx="3956">
                  <c:v>197800</c:v>
                </c:pt>
                <c:pt idx="3957">
                  <c:v>197850</c:v>
                </c:pt>
                <c:pt idx="3958">
                  <c:v>197900</c:v>
                </c:pt>
                <c:pt idx="3959">
                  <c:v>197950</c:v>
                </c:pt>
                <c:pt idx="3960">
                  <c:v>198000</c:v>
                </c:pt>
                <c:pt idx="3961">
                  <c:v>198050</c:v>
                </c:pt>
                <c:pt idx="3962">
                  <c:v>198100</c:v>
                </c:pt>
                <c:pt idx="3963">
                  <c:v>198150</c:v>
                </c:pt>
                <c:pt idx="3964">
                  <c:v>198200</c:v>
                </c:pt>
                <c:pt idx="3965">
                  <c:v>198250</c:v>
                </c:pt>
                <c:pt idx="3966">
                  <c:v>198300</c:v>
                </c:pt>
                <c:pt idx="3967">
                  <c:v>198350</c:v>
                </c:pt>
                <c:pt idx="3968">
                  <c:v>198400</c:v>
                </c:pt>
                <c:pt idx="3969">
                  <c:v>198450</c:v>
                </c:pt>
                <c:pt idx="3970">
                  <c:v>198500</c:v>
                </c:pt>
                <c:pt idx="3971">
                  <c:v>198550</c:v>
                </c:pt>
                <c:pt idx="3972">
                  <c:v>198600</c:v>
                </c:pt>
                <c:pt idx="3973">
                  <c:v>198650</c:v>
                </c:pt>
                <c:pt idx="3974">
                  <c:v>198700</c:v>
                </c:pt>
                <c:pt idx="3975">
                  <c:v>198750</c:v>
                </c:pt>
                <c:pt idx="3976">
                  <c:v>198800</c:v>
                </c:pt>
                <c:pt idx="3977">
                  <c:v>198850</c:v>
                </c:pt>
                <c:pt idx="3978">
                  <c:v>198900</c:v>
                </c:pt>
                <c:pt idx="3979">
                  <c:v>198950</c:v>
                </c:pt>
                <c:pt idx="3980">
                  <c:v>199000</c:v>
                </c:pt>
                <c:pt idx="3981">
                  <c:v>199050</c:v>
                </c:pt>
                <c:pt idx="3982">
                  <c:v>199100</c:v>
                </c:pt>
                <c:pt idx="3983">
                  <c:v>199150</c:v>
                </c:pt>
                <c:pt idx="3984">
                  <c:v>199200</c:v>
                </c:pt>
                <c:pt idx="3985">
                  <c:v>199250</c:v>
                </c:pt>
                <c:pt idx="3986">
                  <c:v>199300</c:v>
                </c:pt>
                <c:pt idx="3987">
                  <c:v>199350</c:v>
                </c:pt>
                <c:pt idx="3988">
                  <c:v>199400</c:v>
                </c:pt>
                <c:pt idx="3989">
                  <c:v>199450</c:v>
                </c:pt>
                <c:pt idx="3990">
                  <c:v>199500</c:v>
                </c:pt>
                <c:pt idx="3991">
                  <c:v>199550</c:v>
                </c:pt>
                <c:pt idx="3992">
                  <c:v>199600</c:v>
                </c:pt>
                <c:pt idx="3993">
                  <c:v>199650</c:v>
                </c:pt>
                <c:pt idx="3994">
                  <c:v>199700</c:v>
                </c:pt>
                <c:pt idx="3995">
                  <c:v>199750</c:v>
                </c:pt>
                <c:pt idx="3996">
                  <c:v>199800</c:v>
                </c:pt>
                <c:pt idx="3997">
                  <c:v>199850</c:v>
                </c:pt>
                <c:pt idx="3998">
                  <c:v>199900</c:v>
                </c:pt>
                <c:pt idx="3999">
                  <c:v>199950</c:v>
                </c:pt>
                <c:pt idx="4000">
                  <c:v>200000</c:v>
                </c:pt>
                <c:pt idx="4001">
                  <c:v>200050</c:v>
                </c:pt>
                <c:pt idx="4002">
                  <c:v>200100</c:v>
                </c:pt>
                <c:pt idx="4003">
                  <c:v>200150</c:v>
                </c:pt>
                <c:pt idx="4004">
                  <c:v>200200</c:v>
                </c:pt>
                <c:pt idx="4005">
                  <c:v>200250</c:v>
                </c:pt>
                <c:pt idx="4006">
                  <c:v>200300</c:v>
                </c:pt>
                <c:pt idx="4007">
                  <c:v>200350</c:v>
                </c:pt>
                <c:pt idx="4008">
                  <c:v>200400</c:v>
                </c:pt>
                <c:pt idx="4009">
                  <c:v>200450</c:v>
                </c:pt>
                <c:pt idx="4010">
                  <c:v>200500</c:v>
                </c:pt>
                <c:pt idx="4011">
                  <c:v>200550</c:v>
                </c:pt>
                <c:pt idx="4012">
                  <c:v>200600</c:v>
                </c:pt>
                <c:pt idx="4013">
                  <c:v>200650</c:v>
                </c:pt>
                <c:pt idx="4014">
                  <c:v>200700</c:v>
                </c:pt>
                <c:pt idx="4015">
                  <c:v>200750</c:v>
                </c:pt>
                <c:pt idx="4016">
                  <c:v>200800</c:v>
                </c:pt>
                <c:pt idx="4017">
                  <c:v>200850</c:v>
                </c:pt>
                <c:pt idx="4018">
                  <c:v>200900</c:v>
                </c:pt>
                <c:pt idx="4019">
                  <c:v>200950</c:v>
                </c:pt>
                <c:pt idx="4020">
                  <c:v>201000</c:v>
                </c:pt>
                <c:pt idx="4021">
                  <c:v>201050</c:v>
                </c:pt>
                <c:pt idx="4022">
                  <c:v>201100</c:v>
                </c:pt>
                <c:pt idx="4023">
                  <c:v>201150</c:v>
                </c:pt>
                <c:pt idx="4024">
                  <c:v>201200</c:v>
                </c:pt>
                <c:pt idx="4025">
                  <c:v>201250</c:v>
                </c:pt>
                <c:pt idx="4026">
                  <c:v>201300</c:v>
                </c:pt>
                <c:pt idx="4027">
                  <c:v>201350</c:v>
                </c:pt>
                <c:pt idx="4028">
                  <c:v>201400</c:v>
                </c:pt>
                <c:pt idx="4029">
                  <c:v>201450</c:v>
                </c:pt>
                <c:pt idx="4030">
                  <c:v>201500</c:v>
                </c:pt>
                <c:pt idx="4031">
                  <c:v>201550</c:v>
                </c:pt>
                <c:pt idx="4032">
                  <c:v>201600</c:v>
                </c:pt>
                <c:pt idx="4033">
                  <c:v>201650</c:v>
                </c:pt>
                <c:pt idx="4034">
                  <c:v>201700</c:v>
                </c:pt>
                <c:pt idx="4035">
                  <c:v>201750</c:v>
                </c:pt>
                <c:pt idx="4036">
                  <c:v>201800</c:v>
                </c:pt>
                <c:pt idx="4037">
                  <c:v>201850</c:v>
                </c:pt>
                <c:pt idx="4038">
                  <c:v>201900</c:v>
                </c:pt>
                <c:pt idx="4039">
                  <c:v>201950</c:v>
                </c:pt>
                <c:pt idx="4040">
                  <c:v>202000</c:v>
                </c:pt>
                <c:pt idx="4041">
                  <c:v>202050</c:v>
                </c:pt>
                <c:pt idx="4042">
                  <c:v>202100</c:v>
                </c:pt>
                <c:pt idx="4043">
                  <c:v>202150</c:v>
                </c:pt>
                <c:pt idx="4044">
                  <c:v>202200</c:v>
                </c:pt>
                <c:pt idx="4045">
                  <c:v>202250</c:v>
                </c:pt>
                <c:pt idx="4046">
                  <c:v>202300</c:v>
                </c:pt>
                <c:pt idx="4047">
                  <c:v>202350</c:v>
                </c:pt>
                <c:pt idx="4048">
                  <c:v>202400</c:v>
                </c:pt>
                <c:pt idx="4049">
                  <c:v>202450</c:v>
                </c:pt>
                <c:pt idx="4050">
                  <c:v>202500</c:v>
                </c:pt>
                <c:pt idx="4051">
                  <c:v>202550</c:v>
                </c:pt>
                <c:pt idx="4052">
                  <c:v>202600</c:v>
                </c:pt>
                <c:pt idx="4053">
                  <c:v>202650</c:v>
                </c:pt>
                <c:pt idx="4054">
                  <c:v>202700</c:v>
                </c:pt>
                <c:pt idx="4055">
                  <c:v>202750</c:v>
                </c:pt>
                <c:pt idx="4056">
                  <c:v>202800</c:v>
                </c:pt>
                <c:pt idx="4057">
                  <c:v>202850</c:v>
                </c:pt>
                <c:pt idx="4058">
                  <c:v>202900</c:v>
                </c:pt>
                <c:pt idx="4059">
                  <c:v>202950</c:v>
                </c:pt>
                <c:pt idx="4060">
                  <c:v>203000</c:v>
                </c:pt>
                <c:pt idx="4061">
                  <c:v>203050</c:v>
                </c:pt>
                <c:pt idx="4062">
                  <c:v>203100</c:v>
                </c:pt>
                <c:pt idx="4063">
                  <c:v>203150</c:v>
                </c:pt>
                <c:pt idx="4064">
                  <c:v>203200</c:v>
                </c:pt>
                <c:pt idx="4065">
                  <c:v>203250</c:v>
                </c:pt>
                <c:pt idx="4066">
                  <c:v>203300</c:v>
                </c:pt>
                <c:pt idx="4067">
                  <c:v>203350</c:v>
                </c:pt>
                <c:pt idx="4068">
                  <c:v>203400</c:v>
                </c:pt>
                <c:pt idx="4069">
                  <c:v>203450</c:v>
                </c:pt>
                <c:pt idx="4070">
                  <c:v>203500</c:v>
                </c:pt>
                <c:pt idx="4071">
                  <c:v>203550</c:v>
                </c:pt>
                <c:pt idx="4072">
                  <c:v>203600</c:v>
                </c:pt>
                <c:pt idx="4073">
                  <c:v>203650</c:v>
                </c:pt>
                <c:pt idx="4074">
                  <c:v>203700</c:v>
                </c:pt>
                <c:pt idx="4075">
                  <c:v>203750</c:v>
                </c:pt>
                <c:pt idx="4076">
                  <c:v>203800</c:v>
                </c:pt>
                <c:pt idx="4077">
                  <c:v>203850</c:v>
                </c:pt>
                <c:pt idx="4078">
                  <c:v>203900</c:v>
                </c:pt>
                <c:pt idx="4079">
                  <c:v>203950</c:v>
                </c:pt>
                <c:pt idx="4080">
                  <c:v>204000</c:v>
                </c:pt>
                <c:pt idx="4081">
                  <c:v>204050</c:v>
                </c:pt>
                <c:pt idx="4082">
                  <c:v>204100</c:v>
                </c:pt>
                <c:pt idx="4083">
                  <c:v>204150</c:v>
                </c:pt>
                <c:pt idx="4084">
                  <c:v>204200</c:v>
                </c:pt>
                <c:pt idx="4085">
                  <c:v>204250</c:v>
                </c:pt>
                <c:pt idx="4086">
                  <c:v>204300</c:v>
                </c:pt>
                <c:pt idx="4087">
                  <c:v>204350</c:v>
                </c:pt>
                <c:pt idx="4088">
                  <c:v>204400</c:v>
                </c:pt>
                <c:pt idx="4089">
                  <c:v>204450</c:v>
                </c:pt>
                <c:pt idx="4090">
                  <c:v>204500</c:v>
                </c:pt>
                <c:pt idx="4091">
                  <c:v>204550</c:v>
                </c:pt>
                <c:pt idx="4092">
                  <c:v>204600</c:v>
                </c:pt>
                <c:pt idx="4093">
                  <c:v>204650</c:v>
                </c:pt>
                <c:pt idx="4094">
                  <c:v>204700</c:v>
                </c:pt>
                <c:pt idx="4095">
                  <c:v>204750</c:v>
                </c:pt>
                <c:pt idx="4096">
                  <c:v>204800</c:v>
                </c:pt>
                <c:pt idx="4097">
                  <c:v>204850</c:v>
                </c:pt>
                <c:pt idx="4098">
                  <c:v>204900</c:v>
                </c:pt>
                <c:pt idx="4099">
                  <c:v>204950</c:v>
                </c:pt>
                <c:pt idx="4100">
                  <c:v>205000</c:v>
                </c:pt>
                <c:pt idx="4101">
                  <c:v>205050</c:v>
                </c:pt>
                <c:pt idx="4102">
                  <c:v>205100</c:v>
                </c:pt>
                <c:pt idx="4103">
                  <c:v>205150</c:v>
                </c:pt>
                <c:pt idx="4104">
                  <c:v>205200</c:v>
                </c:pt>
                <c:pt idx="4105">
                  <c:v>205250</c:v>
                </c:pt>
                <c:pt idx="4106">
                  <c:v>205300</c:v>
                </c:pt>
                <c:pt idx="4107">
                  <c:v>205350</c:v>
                </c:pt>
                <c:pt idx="4108">
                  <c:v>205400</c:v>
                </c:pt>
                <c:pt idx="4109">
                  <c:v>205450</c:v>
                </c:pt>
                <c:pt idx="4110">
                  <c:v>205500</c:v>
                </c:pt>
                <c:pt idx="4111">
                  <c:v>205550</c:v>
                </c:pt>
                <c:pt idx="4112">
                  <c:v>205600</c:v>
                </c:pt>
                <c:pt idx="4113">
                  <c:v>205650</c:v>
                </c:pt>
                <c:pt idx="4114">
                  <c:v>205700</c:v>
                </c:pt>
                <c:pt idx="4115">
                  <c:v>205750</c:v>
                </c:pt>
                <c:pt idx="4116">
                  <c:v>205800</c:v>
                </c:pt>
                <c:pt idx="4117">
                  <c:v>205850</c:v>
                </c:pt>
                <c:pt idx="4118">
                  <c:v>205900</c:v>
                </c:pt>
                <c:pt idx="4119">
                  <c:v>205950</c:v>
                </c:pt>
                <c:pt idx="4120">
                  <c:v>206000</c:v>
                </c:pt>
                <c:pt idx="4121">
                  <c:v>206050</c:v>
                </c:pt>
                <c:pt idx="4122">
                  <c:v>206100</c:v>
                </c:pt>
                <c:pt idx="4123">
                  <c:v>206150</c:v>
                </c:pt>
                <c:pt idx="4124">
                  <c:v>206200</c:v>
                </c:pt>
                <c:pt idx="4125">
                  <c:v>206250</c:v>
                </c:pt>
                <c:pt idx="4126">
                  <c:v>206300</c:v>
                </c:pt>
                <c:pt idx="4127">
                  <c:v>206350</c:v>
                </c:pt>
                <c:pt idx="4128">
                  <c:v>206400</c:v>
                </c:pt>
                <c:pt idx="4129">
                  <c:v>206450</c:v>
                </c:pt>
                <c:pt idx="4130">
                  <c:v>206500</c:v>
                </c:pt>
                <c:pt idx="4131">
                  <c:v>206550</c:v>
                </c:pt>
                <c:pt idx="4132">
                  <c:v>206600</c:v>
                </c:pt>
                <c:pt idx="4133">
                  <c:v>206650</c:v>
                </c:pt>
                <c:pt idx="4134">
                  <c:v>206700</c:v>
                </c:pt>
                <c:pt idx="4135">
                  <c:v>206750</c:v>
                </c:pt>
                <c:pt idx="4136">
                  <c:v>206800</c:v>
                </c:pt>
                <c:pt idx="4137">
                  <c:v>206850</c:v>
                </c:pt>
                <c:pt idx="4138">
                  <c:v>206900</c:v>
                </c:pt>
                <c:pt idx="4139">
                  <c:v>206950</c:v>
                </c:pt>
                <c:pt idx="4140">
                  <c:v>207000</c:v>
                </c:pt>
                <c:pt idx="4141">
                  <c:v>207050</c:v>
                </c:pt>
                <c:pt idx="4142">
                  <c:v>207100</c:v>
                </c:pt>
                <c:pt idx="4143">
                  <c:v>207150</c:v>
                </c:pt>
                <c:pt idx="4144">
                  <c:v>207200</c:v>
                </c:pt>
                <c:pt idx="4145">
                  <c:v>207250</c:v>
                </c:pt>
                <c:pt idx="4146">
                  <c:v>207300</c:v>
                </c:pt>
                <c:pt idx="4147">
                  <c:v>207350</c:v>
                </c:pt>
                <c:pt idx="4148">
                  <c:v>207400</c:v>
                </c:pt>
                <c:pt idx="4149">
                  <c:v>207450</c:v>
                </c:pt>
                <c:pt idx="4150">
                  <c:v>207500</c:v>
                </c:pt>
                <c:pt idx="4151">
                  <c:v>207550</c:v>
                </c:pt>
                <c:pt idx="4152">
                  <c:v>207600</c:v>
                </c:pt>
                <c:pt idx="4153">
                  <c:v>207650</c:v>
                </c:pt>
                <c:pt idx="4154">
                  <c:v>207700</c:v>
                </c:pt>
                <c:pt idx="4155">
                  <c:v>207750</c:v>
                </c:pt>
                <c:pt idx="4156">
                  <c:v>207800</c:v>
                </c:pt>
                <c:pt idx="4157">
                  <c:v>207850</c:v>
                </c:pt>
                <c:pt idx="4158">
                  <c:v>207900</c:v>
                </c:pt>
                <c:pt idx="4159">
                  <c:v>207950</c:v>
                </c:pt>
                <c:pt idx="4160">
                  <c:v>208000</c:v>
                </c:pt>
                <c:pt idx="4161">
                  <c:v>208050</c:v>
                </c:pt>
                <c:pt idx="4162">
                  <c:v>208100</c:v>
                </c:pt>
                <c:pt idx="4163">
                  <c:v>208150</c:v>
                </c:pt>
                <c:pt idx="4164">
                  <c:v>208200</c:v>
                </c:pt>
                <c:pt idx="4165">
                  <c:v>208250</c:v>
                </c:pt>
                <c:pt idx="4166">
                  <c:v>208300</c:v>
                </c:pt>
                <c:pt idx="4167">
                  <c:v>208350</c:v>
                </c:pt>
                <c:pt idx="4168">
                  <c:v>208400</c:v>
                </c:pt>
                <c:pt idx="4169">
                  <c:v>208450</c:v>
                </c:pt>
                <c:pt idx="4170">
                  <c:v>208500</c:v>
                </c:pt>
                <c:pt idx="4171">
                  <c:v>208550</c:v>
                </c:pt>
                <c:pt idx="4172">
                  <c:v>208600</c:v>
                </c:pt>
                <c:pt idx="4173">
                  <c:v>208650</c:v>
                </c:pt>
                <c:pt idx="4174">
                  <c:v>208700</c:v>
                </c:pt>
                <c:pt idx="4175">
                  <c:v>208750</c:v>
                </c:pt>
                <c:pt idx="4176">
                  <c:v>208800</c:v>
                </c:pt>
                <c:pt idx="4177">
                  <c:v>208850</c:v>
                </c:pt>
                <c:pt idx="4178">
                  <c:v>208900</c:v>
                </c:pt>
                <c:pt idx="4179">
                  <c:v>208950</c:v>
                </c:pt>
                <c:pt idx="4180">
                  <c:v>209000</c:v>
                </c:pt>
                <c:pt idx="4181">
                  <c:v>209050</c:v>
                </c:pt>
                <c:pt idx="4182">
                  <c:v>209100</c:v>
                </c:pt>
                <c:pt idx="4183">
                  <c:v>209150</c:v>
                </c:pt>
                <c:pt idx="4184">
                  <c:v>209200</c:v>
                </c:pt>
                <c:pt idx="4185">
                  <c:v>209250</c:v>
                </c:pt>
                <c:pt idx="4186">
                  <c:v>209300</c:v>
                </c:pt>
                <c:pt idx="4187">
                  <c:v>209350</c:v>
                </c:pt>
                <c:pt idx="4188">
                  <c:v>209400</c:v>
                </c:pt>
                <c:pt idx="4189">
                  <c:v>209450</c:v>
                </c:pt>
                <c:pt idx="4190">
                  <c:v>209500</c:v>
                </c:pt>
                <c:pt idx="4191">
                  <c:v>209550</c:v>
                </c:pt>
                <c:pt idx="4192">
                  <c:v>209600</c:v>
                </c:pt>
                <c:pt idx="4193">
                  <c:v>209650</c:v>
                </c:pt>
                <c:pt idx="4194">
                  <c:v>209700</c:v>
                </c:pt>
                <c:pt idx="4195">
                  <c:v>209750</c:v>
                </c:pt>
                <c:pt idx="4196">
                  <c:v>209800</c:v>
                </c:pt>
                <c:pt idx="4197">
                  <c:v>209850</c:v>
                </c:pt>
                <c:pt idx="4198">
                  <c:v>209900</c:v>
                </c:pt>
                <c:pt idx="4199">
                  <c:v>209950</c:v>
                </c:pt>
                <c:pt idx="4200">
                  <c:v>210000</c:v>
                </c:pt>
                <c:pt idx="4201">
                  <c:v>210050</c:v>
                </c:pt>
                <c:pt idx="4202">
                  <c:v>210100</c:v>
                </c:pt>
                <c:pt idx="4203">
                  <c:v>210150</c:v>
                </c:pt>
                <c:pt idx="4204">
                  <c:v>210200</c:v>
                </c:pt>
                <c:pt idx="4205">
                  <c:v>210250</c:v>
                </c:pt>
                <c:pt idx="4206">
                  <c:v>210300</c:v>
                </c:pt>
                <c:pt idx="4207">
                  <c:v>210350</c:v>
                </c:pt>
                <c:pt idx="4208">
                  <c:v>210400</c:v>
                </c:pt>
                <c:pt idx="4209">
                  <c:v>210450</c:v>
                </c:pt>
                <c:pt idx="4210">
                  <c:v>210500</c:v>
                </c:pt>
                <c:pt idx="4211">
                  <c:v>210550</c:v>
                </c:pt>
                <c:pt idx="4212">
                  <c:v>210600</c:v>
                </c:pt>
                <c:pt idx="4213">
                  <c:v>210650</c:v>
                </c:pt>
                <c:pt idx="4214">
                  <c:v>210700</c:v>
                </c:pt>
                <c:pt idx="4215">
                  <c:v>210750</c:v>
                </c:pt>
                <c:pt idx="4216">
                  <c:v>210800</c:v>
                </c:pt>
                <c:pt idx="4217">
                  <c:v>210850</c:v>
                </c:pt>
                <c:pt idx="4218">
                  <c:v>210900</c:v>
                </c:pt>
                <c:pt idx="4219">
                  <c:v>210950</c:v>
                </c:pt>
                <c:pt idx="4220">
                  <c:v>211000</c:v>
                </c:pt>
                <c:pt idx="4221">
                  <c:v>211050</c:v>
                </c:pt>
                <c:pt idx="4222">
                  <c:v>211100</c:v>
                </c:pt>
                <c:pt idx="4223">
                  <c:v>211150</c:v>
                </c:pt>
                <c:pt idx="4224">
                  <c:v>211200</c:v>
                </c:pt>
                <c:pt idx="4225">
                  <c:v>211250</c:v>
                </c:pt>
                <c:pt idx="4226">
                  <c:v>211300</c:v>
                </c:pt>
                <c:pt idx="4227">
                  <c:v>211350</c:v>
                </c:pt>
                <c:pt idx="4228">
                  <c:v>211400</c:v>
                </c:pt>
                <c:pt idx="4229">
                  <c:v>211450</c:v>
                </c:pt>
                <c:pt idx="4230">
                  <c:v>211500</c:v>
                </c:pt>
                <c:pt idx="4231">
                  <c:v>211550</c:v>
                </c:pt>
                <c:pt idx="4232">
                  <c:v>211600</c:v>
                </c:pt>
                <c:pt idx="4233">
                  <c:v>211650</c:v>
                </c:pt>
                <c:pt idx="4234">
                  <c:v>211700</c:v>
                </c:pt>
                <c:pt idx="4235">
                  <c:v>211750</c:v>
                </c:pt>
                <c:pt idx="4236">
                  <c:v>211800</c:v>
                </c:pt>
                <c:pt idx="4237">
                  <c:v>211850</c:v>
                </c:pt>
                <c:pt idx="4238">
                  <c:v>211900</c:v>
                </c:pt>
                <c:pt idx="4239">
                  <c:v>211950</c:v>
                </c:pt>
                <c:pt idx="4240">
                  <c:v>212000</c:v>
                </c:pt>
                <c:pt idx="4241">
                  <c:v>212050</c:v>
                </c:pt>
                <c:pt idx="4242">
                  <c:v>212100</c:v>
                </c:pt>
                <c:pt idx="4243">
                  <c:v>212150</c:v>
                </c:pt>
                <c:pt idx="4244">
                  <c:v>212200</c:v>
                </c:pt>
                <c:pt idx="4245">
                  <c:v>212250</c:v>
                </c:pt>
                <c:pt idx="4246">
                  <c:v>212300</c:v>
                </c:pt>
                <c:pt idx="4247">
                  <c:v>212350</c:v>
                </c:pt>
                <c:pt idx="4248">
                  <c:v>212400</c:v>
                </c:pt>
                <c:pt idx="4249">
                  <c:v>212450</c:v>
                </c:pt>
                <c:pt idx="4250">
                  <c:v>212500</c:v>
                </c:pt>
                <c:pt idx="4251">
                  <c:v>212550</c:v>
                </c:pt>
                <c:pt idx="4252">
                  <c:v>212600</c:v>
                </c:pt>
                <c:pt idx="4253">
                  <c:v>212650</c:v>
                </c:pt>
                <c:pt idx="4254">
                  <c:v>212700</c:v>
                </c:pt>
                <c:pt idx="4255">
                  <c:v>212750</c:v>
                </c:pt>
                <c:pt idx="4256">
                  <c:v>212800</c:v>
                </c:pt>
                <c:pt idx="4257">
                  <c:v>212850</c:v>
                </c:pt>
                <c:pt idx="4258">
                  <c:v>212900</c:v>
                </c:pt>
                <c:pt idx="4259">
                  <c:v>212950</c:v>
                </c:pt>
                <c:pt idx="4260">
                  <c:v>213000</c:v>
                </c:pt>
                <c:pt idx="4261">
                  <c:v>213050</c:v>
                </c:pt>
                <c:pt idx="4262">
                  <c:v>213100</c:v>
                </c:pt>
                <c:pt idx="4263">
                  <c:v>213150</c:v>
                </c:pt>
                <c:pt idx="4264">
                  <c:v>213200</c:v>
                </c:pt>
                <c:pt idx="4265">
                  <c:v>213250</c:v>
                </c:pt>
                <c:pt idx="4266">
                  <c:v>213300</c:v>
                </c:pt>
                <c:pt idx="4267">
                  <c:v>213350</c:v>
                </c:pt>
                <c:pt idx="4268">
                  <c:v>213400</c:v>
                </c:pt>
                <c:pt idx="4269">
                  <c:v>213450</c:v>
                </c:pt>
                <c:pt idx="4270">
                  <c:v>213500</c:v>
                </c:pt>
                <c:pt idx="4271">
                  <c:v>213550</c:v>
                </c:pt>
                <c:pt idx="4272">
                  <c:v>213600</c:v>
                </c:pt>
                <c:pt idx="4273">
                  <c:v>213650</c:v>
                </c:pt>
                <c:pt idx="4274">
                  <c:v>213700</c:v>
                </c:pt>
                <c:pt idx="4275">
                  <c:v>213750</c:v>
                </c:pt>
                <c:pt idx="4276">
                  <c:v>213800</c:v>
                </c:pt>
                <c:pt idx="4277">
                  <c:v>213850</c:v>
                </c:pt>
                <c:pt idx="4278">
                  <c:v>213900</c:v>
                </c:pt>
                <c:pt idx="4279">
                  <c:v>213950</c:v>
                </c:pt>
                <c:pt idx="4280">
                  <c:v>214000</c:v>
                </c:pt>
                <c:pt idx="4281">
                  <c:v>214050</c:v>
                </c:pt>
                <c:pt idx="4282">
                  <c:v>214100</c:v>
                </c:pt>
                <c:pt idx="4283">
                  <c:v>214150</c:v>
                </c:pt>
                <c:pt idx="4284">
                  <c:v>214200</c:v>
                </c:pt>
                <c:pt idx="4285">
                  <c:v>214250</c:v>
                </c:pt>
                <c:pt idx="4286">
                  <c:v>214300</c:v>
                </c:pt>
                <c:pt idx="4287">
                  <c:v>214350</c:v>
                </c:pt>
                <c:pt idx="4288">
                  <c:v>214400</c:v>
                </c:pt>
                <c:pt idx="4289">
                  <c:v>214450</c:v>
                </c:pt>
                <c:pt idx="4290">
                  <c:v>214500</c:v>
                </c:pt>
                <c:pt idx="4291">
                  <c:v>214550</c:v>
                </c:pt>
                <c:pt idx="4292">
                  <c:v>214600</c:v>
                </c:pt>
                <c:pt idx="4293">
                  <c:v>214650</c:v>
                </c:pt>
                <c:pt idx="4294">
                  <c:v>214700</c:v>
                </c:pt>
                <c:pt idx="4295">
                  <c:v>214750</c:v>
                </c:pt>
                <c:pt idx="4296">
                  <c:v>214800</c:v>
                </c:pt>
                <c:pt idx="4297">
                  <c:v>214850</c:v>
                </c:pt>
                <c:pt idx="4298">
                  <c:v>214900</c:v>
                </c:pt>
                <c:pt idx="4299">
                  <c:v>214950</c:v>
                </c:pt>
                <c:pt idx="4300">
                  <c:v>215000</c:v>
                </c:pt>
                <c:pt idx="4301">
                  <c:v>215050</c:v>
                </c:pt>
                <c:pt idx="4302">
                  <c:v>215100</c:v>
                </c:pt>
                <c:pt idx="4303">
                  <c:v>215150</c:v>
                </c:pt>
                <c:pt idx="4304">
                  <c:v>215200</c:v>
                </c:pt>
                <c:pt idx="4305">
                  <c:v>215250</c:v>
                </c:pt>
                <c:pt idx="4306">
                  <c:v>215300</c:v>
                </c:pt>
                <c:pt idx="4307">
                  <c:v>215350</c:v>
                </c:pt>
                <c:pt idx="4308">
                  <c:v>215400</c:v>
                </c:pt>
                <c:pt idx="4309">
                  <c:v>215450</c:v>
                </c:pt>
                <c:pt idx="4310">
                  <c:v>215500</c:v>
                </c:pt>
                <c:pt idx="4311">
                  <c:v>215550</c:v>
                </c:pt>
                <c:pt idx="4312">
                  <c:v>215600</c:v>
                </c:pt>
                <c:pt idx="4313">
                  <c:v>215650</c:v>
                </c:pt>
                <c:pt idx="4314">
                  <c:v>215700</c:v>
                </c:pt>
                <c:pt idx="4315">
                  <c:v>215750</c:v>
                </c:pt>
                <c:pt idx="4316">
                  <c:v>215800</c:v>
                </c:pt>
                <c:pt idx="4317">
                  <c:v>215850</c:v>
                </c:pt>
                <c:pt idx="4318">
                  <c:v>215900</c:v>
                </c:pt>
                <c:pt idx="4319">
                  <c:v>215950</c:v>
                </c:pt>
                <c:pt idx="4320">
                  <c:v>216000</c:v>
                </c:pt>
                <c:pt idx="4321">
                  <c:v>216050</c:v>
                </c:pt>
                <c:pt idx="4322">
                  <c:v>216100</c:v>
                </c:pt>
                <c:pt idx="4323">
                  <c:v>216150</c:v>
                </c:pt>
                <c:pt idx="4324">
                  <c:v>216200</c:v>
                </c:pt>
                <c:pt idx="4325">
                  <c:v>216250</c:v>
                </c:pt>
                <c:pt idx="4326">
                  <c:v>216300</c:v>
                </c:pt>
                <c:pt idx="4327">
                  <c:v>216350</c:v>
                </c:pt>
                <c:pt idx="4328">
                  <c:v>216400</c:v>
                </c:pt>
                <c:pt idx="4329">
                  <c:v>216450</c:v>
                </c:pt>
                <c:pt idx="4330">
                  <c:v>216500</c:v>
                </c:pt>
                <c:pt idx="4331">
                  <c:v>216550</c:v>
                </c:pt>
                <c:pt idx="4332">
                  <c:v>216600</c:v>
                </c:pt>
                <c:pt idx="4333">
                  <c:v>216650</c:v>
                </c:pt>
                <c:pt idx="4334">
                  <c:v>216700</c:v>
                </c:pt>
                <c:pt idx="4335">
                  <c:v>216750</c:v>
                </c:pt>
                <c:pt idx="4336">
                  <c:v>216800</c:v>
                </c:pt>
                <c:pt idx="4337">
                  <c:v>216850</c:v>
                </c:pt>
                <c:pt idx="4338">
                  <c:v>216900</c:v>
                </c:pt>
                <c:pt idx="4339">
                  <c:v>216950</c:v>
                </c:pt>
                <c:pt idx="4340">
                  <c:v>217000</c:v>
                </c:pt>
                <c:pt idx="4341">
                  <c:v>217050</c:v>
                </c:pt>
                <c:pt idx="4342">
                  <c:v>217100</c:v>
                </c:pt>
                <c:pt idx="4343">
                  <c:v>217150</c:v>
                </c:pt>
                <c:pt idx="4344">
                  <c:v>217200</c:v>
                </c:pt>
                <c:pt idx="4345">
                  <c:v>217250</c:v>
                </c:pt>
                <c:pt idx="4346">
                  <c:v>217300</c:v>
                </c:pt>
                <c:pt idx="4347">
                  <c:v>217350</c:v>
                </c:pt>
                <c:pt idx="4348">
                  <c:v>217400</c:v>
                </c:pt>
                <c:pt idx="4349">
                  <c:v>217450</c:v>
                </c:pt>
                <c:pt idx="4350">
                  <c:v>217500</c:v>
                </c:pt>
                <c:pt idx="4351">
                  <c:v>217550</c:v>
                </c:pt>
                <c:pt idx="4352">
                  <c:v>217600</c:v>
                </c:pt>
                <c:pt idx="4353">
                  <c:v>217650</c:v>
                </c:pt>
                <c:pt idx="4354">
                  <c:v>217700</c:v>
                </c:pt>
                <c:pt idx="4355">
                  <c:v>217750</c:v>
                </c:pt>
                <c:pt idx="4356">
                  <c:v>217800</c:v>
                </c:pt>
                <c:pt idx="4357">
                  <c:v>217850</c:v>
                </c:pt>
                <c:pt idx="4358">
                  <c:v>217900</c:v>
                </c:pt>
                <c:pt idx="4359">
                  <c:v>217950</c:v>
                </c:pt>
                <c:pt idx="4360">
                  <c:v>218000</c:v>
                </c:pt>
                <c:pt idx="4361">
                  <c:v>218050</c:v>
                </c:pt>
                <c:pt idx="4362">
                  <c:v>218100</c:v>
                </c:pt>
                <c:pt idx="4363">
                  <c:v>218150</c:v>
                </c:pt>
                <c:pt idx="4364">
                  <c:v>218200</c:v>
                </c:pt>
                <c:pt idx="4365">
                  <c:v>218250</c:v>
                </c:pt>
                <c:pt idx="4366">
                  <c:v>218300</c:v>
                </c:pt>
                <c:pt idx="4367">
                  <c:v>218350</c:v>
                </c:pt>
                <c:pt idx="4368">
                  <c:v>218400</c:v>
                </c:pt>
                <c:pt idx="4369">
                  <c:v>218450</c:v>
                </c:pt>
                <c:pt idx="4370">
                  <c:v>218500</c:v>
                </c:pt>
                <c:pt idx="4371">
                  <c:v>218550</c:v>
                </c:pt>
                <c:pt idx="4372">
                  <c:v>218600</c:v>
                </c:pt>
                <c:pt idx="4373">
                  <c:v>218650</c:v>
                </c:pt>
                <c:pt idx="4374">
                  <c:v>218700</c:v>
                </c:pt>
                <c:pt idx="4375">
                  <c:v>218750</c:v>
                </c:pt>
                <c:pt idx="4376">
                  <c:v>218800</c:v>
                </c:pt>
                <c:pt idx="4377">
                  <c:v>218850</c:v>
                </c:pt>
                <c:pt idx="4378">
                  <c:v>218900</c:v>
                </c:pt>
                <c:pt idx="4379">
                  <c:v>218950</c:v>
                </c:pt>
                <c:pt idx="4380">
                  <c:v>219000</c:v>
                </c:pt>
                <c:pt idx="4381">
                  <c:v>219050</c:v>
                </c:pt>
                <c:pt idx="4382">
                  <c:v>219100</c:v>
                </c:pt>
                <c:pt idx="4383">
                  <c:v>219150</c:v>
                </c:pt>
                <c:pt idx="4384">
                  <c:v>219200</c:v>
                </c:pt>
                <c:pt idx="4385">
                  <c:v>219250</c:v>
                </c:pt>
                <c:pt idx="4386">
                  <c:v>219300</c:v>
                </c:pt>
                <c:pt idx="4387">
                  <c:v>219350</c:v>
                </c:pt>
                <c:pt idx="4388">
                  <c:v>219400</c:v>
                </c:pt>
                <c:pt idx="4389">
                  <c:v>219450</c:v>
                </c:pt>
                <c:pt idx="4390">
                  <c:v>219500</c:v>
                </c:pt>
                <c:pt idx="4391">
                  <c:v>219550</c:v>
                </c:pt>
                <c:pt idx="4392">
                  <c:v>219600</c:v>
                </c:pt>
                <c:pt idx="4393">
                  <c:v>219650</c:v>
                </c:pt>
                <c:pt idx="4394">
                  <c:v>219700</c:v>
                </c:pt>
                <c:pt idx="4395">
                  <c:v>219750</c:v>
                </c:pt>
                <c:pt idx="4396">
                  <c:v>219800</c:v>
                </c:pt>
                <c:pt idx="4397">
                  <c:v>219850</c:v>
                </c:pt>
                <c:pt idx="4398">
                  <c:v>219900</c:v>
                </c:pt>
                <c:pt idx="4399">
                  <c:v>219950</c:v>
                </c:pt>
                <c:pt idx="4400">
                  <c:v>220000</c:v>
                </c:pt>
                <c:pt idx="4401">
                  <c:v>220050</c:v>
                </c:pt>
                <c:pt idx="4402">
                  <c:v>220100</c:v>
                </c:pt>
                <c:pt idx="4403">
                  <c:v>220150</c:v>
                </c:pt>
                <c:pt idx="4404">
                  <c:v>220200</c:v>
                </c:pt>
                <c:pt idx="4405">
                  <c:v>220250</c:v>
                </c:pt>
                <c:pt idx="4406">
                  <c:v>220300</c:v>
                </c:pt>
                <c:pt idx="4407">
                  <c:v>220350</c:v>
                </c:pt>
                <c:pt idx="4408">
                  <c:v>220400</c:v>
                </c:pt>
                <c:pt idx="4409">
                  <c:v>220450</c:v>
                </c:pt>
                <c:pt idx="4410">
                  <c:v>220500</c:v>
                </c:pt>
                <c:pt idx="4411">
                  <c:v>220550</c:v>
                </c:pt>
                <c:pt idx="4412">
                  <c:v>220600</c:v>
                </c:pt>
                <c:pt idx="4413">
                  <c:v>220650</c:v>
                </c:pt>
                <c:pt idx="4414">
                  <c:v>220700</c:v>
                </c:pt>
                <c:pt idx="4415">
                  <c:v>220750</c:v>
                </c:pt>
                <c:pt idx="4416">
                  <c:v>220800</c:v>
                </c:pt>
                <c:pt idx="4417">
                  <c:v>220850</c:v>
                </c:pt>
                <c:pt idx="4418">
                  <c:v>220900</c:v>
                </c:pt>
                <c:pt idx="4419">
                  <c:v>220950</c:v>
                </c:pt>
                <c:pt idx="4420">
                  <c:v>221000</c:v>
                </c:pt>
                <c:pt idx="4421">
                  <c:v>221050</c:v>
                </c:pt>
                <c:pt idx="4422">
                  <c:v>221100</c:v>
                </c:pt>
                <c:pt idx="4423">
                  <c:v>221150</c:v>
                </c:pt>
                <c:pt idx="4424">
                  <c:v>221200</c:v>
                </c:pt>
                <c:pt idx="4425">
                  <c:v>221250</c:v>
                </c:pt>
                <c:pt idx="4426">
                  <c:v>221300</c:v>
                </c:pt>
                <c:pt idx="4427">
                  <c:v>221350</c:v>
                </c:pt>
                <c:pt idx="4428">
                  <c:v>221400</c:v>
                </c:pt>
                <c:pt idx="4429">
                  <c:v>221450</c:v>
                </c:pt>
                <c:pt idx="4430">
                  <c:v>221500</c:v>
                </c:pt>
                <c:pt idx="4431">
                  <c:v>221550</c:v>
                </c:pt>
                <c:pt idx="4432">
                  <c:v>221600</c:v>
                </c:pt>
                <c:pt idx="4433">
                  <c:v>221650</c:v>
                </c:pt>
                <c:pt idx="4434">
                  <c:v>221700</c:v>
                </c:pt>
                <c:pt idx="4435">
                  <c:v>221750</c:v>
                </c:pt>
                <c:pt idx="4436">
                  <c:v>221800</c:v>
                </c:pt>
                <c:pt idx="4437">
                  <c:v>221850</c:v>
                </c:pt>
                <c:pt idx="4438">
                  <c:v>221900</c:v>
                </c:pt>
                <c:pt idx="4439">
                  <c:v>221950</c:v>
                </c:pt>
                <c:pt idx="4440">
                  <c:v>222000</c:v>
                </c:pt>
                <c:pt idx="4441">
                  <c:v>222050</c:v>
                </c:pt>
                <c:pt idx="4442">
                  <c:v>222100</c:v>
                </c:pt>
                <c:pt idx="4443">
                  <c:v>222150</c:v>
                </c:pt>
                <c:pt idx="4444">
                  <c:v>222200</c:v>
                </c:pt>
                <c:pt idx="4445">
                  <c:v>222250</c:v>
                </c:pt>
                <c:pt idx="4446">
                  <c:v>222300</c:v>
                </c:pt>
                <c:pt idx="4447">
                  <c:v>222350</c:v>
                </c:pt>
                <c:pt idx="4448">
                  <c:v>222400</c:v>
                </c:pt>
                <c:pt idx="4449">
                  <c:v>222450</c:v>
                </c:pt>
                <c:pt idx="4450">
                  <c:v>222500</c:v>
                </c:pt>
                <c:pt idx="4451">
                  <c:v>222550</c:v>
                </c:pt>
                <c:pt idx="4452">
                  <c:v>222600</c:v>
                </c:pt>
                <c:pt idx="4453">
                  <c:v>222650</c:v>
                </c:pt>
                <c:pt idx="4454">
                  <c:v>222700</c:v>
                </c:pt>
                <c:pt idx="4455">
                  <c:v>222750</c:v>
                </c:pt>
                <c:pt idx="4456">
                  <c:v>222800</c:v>
                </c:pt>
                <c:pt idx="4457">
                  <c:v>222850</c:v>
                </c:pt>
                <c:pt idx="4458">
                  <c:v>222900</c:v>
                </c:pt>
                <c:pt idx="4459">
                  <c:v>222950</c:v>
                </c:pt>
                <c:pt idx="4460">
                  <c:v>223000</c:v>
                </c:pt>
                <c:pt idx="4461">
                  <c:v>223050</c:v>
                </c:pt>
                <c:pt idx="4462">
                  <c:v>223100</c:v>
                </c:pt>
                <c:pt idx="4463">
                  <c:v>223150</c:v>
                </c:pt>
                <c:pt idx="4464">
                  <c:v>223200</c:v>
                </c:pt>
                <c:pt idx="4465">
                  <c:v>223250</c:v>
                </c:pt>
                <c:pt idx="4466">
                  <c:v>223300</c:v>
                </c:pt>
                <c:pt idx="4467">
                  <c:v>223350</c:v>
                </c:pt>
                <c:pt idx="4468">
                  <c:v>223400</c:v>
                </c:pt>
                <c:pt idx="4469">
                  <c:v>223450</c:v>
                </c:pt>
                <c:pt idx="4470">
                  <c:v>223500</c:v>
                </c:pt>
                <c:pt idx="4471">
                  <c:v>223550</c:v>
                </c:pt>
                <c:pt idx="4472">
                  <c:v>223600</c:v>
                </c:pt>
                <c:pt idx="4473">
                  <c:v>223650</c:v>
                </c:pt>
                <c:pt idx="4474">
                  <c:v>223700</c:v>
                </c:pt>
                <c:pt idx="4475">
                  <c:v>223750</c:v>
                </c:pt>
                <c:pt idx="4476">
                  <c:v>223800</c:v>
                </c:pt>
                <c:pt idx="4477">
                  <c:v>223850</c:v>
                </c:pt>
                <c:pt idx="4478">
                  <c:v>223900</c:v>
                </c:pt>
                <c:pt idx="4479">
                  <c:v>223950</c:v>
                </c:pt>
                <c:pt idx="4480">
                  <c:v>224000</c:v>
                </c:pt>
                <c:pt idx="4481">
                  <c:v>224050</c:v>
                </c:pt>
                <c:pt idx="4482">
                  <c:v>224100</c:v>
                </c:pt>
                <c:pt idx="4483">
                  <c:v>224150</c:v>
                </c:pt>
                <c:pt idx="4484">
                  <c:v>224200</c:v>
                </c:pt>
                <c:pt idx="4485">
                  <c:v>224250</c:v>
                </c:pt>
                <c:pt idx="4486">
                  <c:v>224300</c:v>
                </c:pt>
                <c:pt idx="4487">
                  <c:v>224350</c:v>
                </c:pt>
                <c:pt idx="4488">
                  <c:v>224400</c:v>
                </c:pt>
                <c:pt idx="4489">
                  <c:v>224450</c:v>
                </c:pt>
                <c:pt idx="4490">
                  <c:v>224500</c:v>
                </c:pt>
                <c:pt idx="4491">
                  <c:v>224550</c:v>
                </c:pt>
                <c:pt idx="4492">
                  <c:v>224600</c:v>
                </c:pt>
                <c:pt idx="4493">
                  <c:v>224650</c:v>
                </c:pt>
                <c:pt idx="4494">
                  <c:v>224700</c:v>
                </c:pt>
                <c:pt idx="4495">
                  <c:v>224750</c:v>
                </c:pt>
                <c:pt idx="4496">
                  <c:v>224800</c:v>
                </c:pt>
                <c:pt idx="4497">
                  <c:v>224850</c:v>
                </c:pt>
                <c:pt idx="4498">
                  <c:v>224900</c:v>
                </c:pt>
                <c:pt idx="4499">
                  <c:v>224950</c:v>
                </c:pt>
                <c:pt idx="4500">
                  <c:v>225000</c:v>
                </c:pt>
                <c:pt idx="4501">
                  <c:v>225050</c:v>
                </c:pt>
                <c:pt idx="4502">
                  <c:v>225100</c:v>
                </c:pt>
                <c:pt idx="4503">
                  <c:v>225150</c:v>
                </c:pt>
                <c:pt idx="4504">
                  <c:v>225200</c:v>
                </c:pt>
                <c:pt idx="4505">
                  <c:v>225250</c:v>
                </c:pt>
                <c:pt idx="4506">
                  <c:v>225300</c:v>
                </c:pt>
                <c:pt idx="4507">
                  <c:v>225350</c:v>
                </c:pt>
                <c:pt idx="4508">
                  <c:v>225400</c:v>
                </c:pt>
                <c:pt idx="4509">
                  <c:v>225450</c:v>
                </c:pt>
                <c:pt idx="4510">
                  <c:v>225500</c:v>
                </c:pt>
                <c:pt idx="4511">
                  <c:v>225550</c:v>
                </c:pt>
                <c:pt idx="4512">
                  <c:v>225600</c:v>
                </c:pt>
                <c:pt idx="4513">
                  <c:v>225650</c:v>
                </c:pt>
                <c:pt idx="4514">
                  <c:v>225700</c:v>
                </c:pt>
                <c:pt idx="4515">
                  <c:v>225750</c:v>
                </c:pt>
                <c:pt idx="4516">
                  <c:v>225800</c:v>
                </c:pt>
                <c:pt idx="4517">
                  <c:v>225850</c:v>
                </c:pt>
                <c:pt idx="4518">
                  <c:v>225900</c:v>
                </c:pt>
                <c:pt idx="4519">
                  <c:v>225950</c:v>
                </c:pt>
                <c:pt idx="4520">
                  <c:v>226000</c:v>
                </c:pt>
                <c:pt idx="4521">
                  <c:v>226050</c:v>
                </c:pt>
                <c:pt idx="4522">
                  <c:v>226100</c:v>
                </c:pt>
                <c:pt idx="4523">
                  <c:v>226150</c:v>
                </c:pt>
                <c:pt idx="4524">
                  <c:v>226200</c:v>
                </c:pt>
                <c:pt idx="4525">
                  <c:v>226250</c:v>
                </c:pt>
                <c:pt idx="4526">
                  <c:v>226300</c:v>
                </c:pt>
                <c:pt idx="4527">
                  <c:v>226350</c:v>
                </c:pt>
                <c:pt idx="4528">
                  <c:v>226400</c:v>
                </c:pt>
                <c:pt idx="4529">
                  <c:v>226450</c:v>
                </c:pt>
                <c:pt idx="4530">
                  <c:v>226500</c:v>
                </c:pt>
                <c:pt idx="4531">
                  <c:v>226550</c:v>
                </c:pt>
                <c:pt idx="4532">
                  <c:v>226600</c:v>
                </c:pt>
                <c:pt idx="4533">
                  <c:v>226650</c:v>
                </c:pt>
                <c:pt idx="4534">
                  <c:v>226700</c:v>
                </c:pt>
                <c:pt idx="4535">
                  <c:v>226750</c:v>
                </c:pt>
                <c:pt idx="4536">
                  <c:v>226800</c:v>
                </c:pt>
                <c:pt idx="4537">
                  <c:v>226850</c:v>
                </c:pt>
                <c:pt idx="4538">
                  <c:v>226900</c:v>
                </c:pt>
                <c:pt idx="4539">
                  <c:v>226950</c:v>
                </c:pt>
                <c:pt idx="4540">
                  <c:v>227000</c:v>
                </c:pt>
                <c:pt idx="4541">
                  <c:v>227050</c:v>
                </c:pt>
                <c:pt idx="4542">
                  <c:v>227100</c:v>
                </c:pt>
                <c:pt idx="4543">
                  <c:v>227150</c:v>
                </c:pt>
                <c:pt idx="4544">
                  <c:v>227200</c:v>
                </c:pt>
                <c:pt idx="4545">
                  <c:v>227250</c:v>
                </c:pt>
                <c:pt idx="4546">
                  <c:v>227300</c:v>
                </c:pt>
                <c:pt idx="4547">
                  <c:v>227350</c:v>
                </c:pt>
                <c:pt idx="4548">
                  <c:v>227400</c:v>
                </c:pt>
                <c:pt idx="4549">
                  <c:v>227450</c:v>
                </c:pt>
                <c:pt idx="4550">
                  <c:v>227500</c:v>
                </c:pt>
                <c:pt idx="4551">
                  <c:v>227550</c:v>
                </c:pt>
                <c:pt idx="4552">
                  <c:v>227600</c:v>
                </c:pt>
                <c:pt idx="4553">
                  <c:v>227650</c:v>
                </c:pt>
                <c:pt idx="4554">
                  <c:v>227700</c:v>
                </c:pt>
                <c:pt idx="4555">
                  <c:v>227750</c:v>
                </c:pt>
                <c:pt idx="4556">
                  <c:v>227800</c:v>
                </c:pt>
                <c:pt idx="4557">
                  <c:v>227850</c:v>
                </c:pt>
                <c:pt idx="4558">
                  <c:v>227900</c:v>
                </c:pt>
                <c:pt idx="4559">
                  <c:v>227950</c:v>
                </c:pt>
                <c:pt idx="4560">
                  <c:v>228000</c:v>
                </c:pt>
                <c:pt idx="4561">
                  <c:v>228050</c:v>
                </c:pt>
                <c:pt idx="4562">
                  <c:v>228100</c:v>
                </c:pt>
                <c:pt idx="4563">
                  <c:v>228150</c:v>
                </c:pt>
                <c:pt idx="4564">
                  <c:v>228200</c:v>
                </c:pt>
                <c:pt idx="4565">
                  <c:v>228250</c:v>
                </c:pt>
                <c:pt idx="4566">
                  <c:v>228300</c:v>
                </c:pt>
                <c:pt idx="4567">
                  <c:v>228350</c:v>
                </c:pt>
                <c:pt idx="4568">
                  <c:v>228400</c:v>
                </c:pt>
                <c:pt idx="4569">
                  <c:v>228450</c:v>
                </c:pt>
                <c:pt idx="4570">
                  <c:v>228500</c:v>
                </c:pt>
                <c:pt idx="4571">
                  <c:v>228550</c:v>
                </c:pt>
                <c:pt idx="4572">
                  <c:v>228600</c:v>
                </c:pt>
                <c:pt idx="4573">
                  <c:v>228650</c:v>
                </c:pt>
                <c:pt idx="4574">
                  <c:v>228700</c:v>
                </c:pt>
                <c:pt idx="4575">
                  <c:v>228750</c:v>
                </c:pt>
                <c:pt idx="4576">
                  <c:v>228800</c:v>
                </c:pt>
                <c:pt idx="4577">
                  <c:v>228850</c:v>
                </c:pt>
                <c:pt idx="4578">
                  <c:v>228900</c:v>
                </c:pt>
                <c:pt idx="4579">
                  <c:v>228950</c:v>
                </c:pt>
                <c:pt idx="4580">
                  <c:v>229000</c:v>
                </c:pt>
                <c:pt idx="4581">
                  <c:v>229050</c:v>
                </c:pt>
                <c:pt idx="4582">
                  <c:v>229100</c:v>
                </c:pt>
                <c:pt idx="4583">
                  <c:v>229150</c:v>
                </c:pt>
                <c:pt idx="4584">
                  <c:v>229200</c:v>
                </c:pt>
                <c:pt idx="4585">
                  <c:v>229250</c:v>
                </c:pt>
                <c:pt idx="4586">
                  <c:v>229300</c:v>
                </c:pt>
                <c:pt idx="4587">
                  <c:v>229350</c:v>
                </c:pt>
                <c:pt idx="4588">
                  <c:v>229400</c:v>
                </c:pt>
                <c:pt idx="4589">
                  <c:v>229450</c:v>
                </c:pt>
                <c:pt idx="4590">
                  <c:v>229500</c:v>
                </c:pt>
                <c:pt idx="4591">
                  <c:v>229550</c:v>
                </c:pt>
                <c:pt idx="4592">
                  <c:v>229600</c:v>
                </c:pt>
                <c:pt idx="4593">
                  <c:v>229650</c:v>
                </c:pt>
                <c:pt idx="4594">
                  <c:v>229700</c:v>
                </c:pt>
                <c:pt idx="4595">
                  <c:v>229750</c:v>
                </c:pt>
                <c:pt idx="4596">
                  <c:v>229800</c:v>
                </c:pt>
                <c:pt idx="4597">
                  <c:v>229850</c:v>
                </c:pt>
                <c:pt idx="4598">
                  <c:v>229900</c:v>
                </c:pt>
                <c:pt idx="4599">
                  <c:v>229950</c:v>
                </c:pt>
                <c:pt idx="4600">
                  <c:v>230000</c:v>
                </c:pt>
                <c:pt idx="4601">
                  <c:v>230050</c:v>
                </c:pt>
                <c:pt idx="4602">
                  <c:v>230100</c:v>
                </c:pt>
                <c:pt idx="4603">
                  <c:v>230150</c:v>
                </c:pt>
                <c:pt idx="4604">
                  <c:v>230200</c:v>
                </c:pt>
                <c:pt idx="4605">
                  <c:v>230250</c:v>
                </c:pt>
                <c:pt idx="4606">
                  <c:v>230300</c:v>
                </c:pt>
                <c:pt idx="4607">
                  <c:v>230350</c:v>
                </c:pt>
                <c:pt idx="4608">
                  <c:v>230400</c:v>
                </c:pt>
                <c:pt idx="4609">
                  <c:v>230450</c:v>
                </c:pt>
                <c:pt idx="4610">
                  <c:v>230500</c:v>
                </c:pt>
                <c:pt idx="4611">
                  <c:v>230550</c:v>
                </c:pt>
                <c:pt idx="4612">
                  <c:v>230600</c:v>
                </c:pt>
                <c:pt idx="4613">
                  <c:v>230650</c:v>
                </c:pt>
                <c:pt idx="4614">
                  <c:v>230700</c:v>
                </c:pt>
                <c:pt idx="4615">
                  <c:v>230750</c:v>
                </c:pt>
                <c:pt idx="4616">
                  <c:v>230800</c:v>
                </c:pt>
                <c:pt idx="4617">
                  <c:v>230850</c:v>
                </c:pt>
                <c:pt idx="4618">
                  <c:v>230900</c:v>
                </c:pt>
                <c:pt idx="4619">
                  <c:v>230950</c:v>
                </c:pt>
                <c:pt idx="4620">
                  <c:v>231000</c:v>
                </c:pt>
                <c:pt idx="4621">
                  <c:v>231050</c:v>
                </c:pt>
                <c:pt idx="4622">
                  <c:v>231100</c:v>
                </c:pt>
                <c:pt idx="4623">
                  <c:v>231150</c:v>
                </c:pt>
                <c:pt idx="4624">
                  <c:v>231200</c:v>
                </c:pt>
                <c:pt idx="4625">
                  <c:v>231250</c:v>
                </c:pt>
                <c:pt idx="4626">
                  <c:v>231300</c:v>
                </c:pt>
                <c:pt idx="4627">
                  <c:v>231350</c:v>
                </c:pt>
                <c:pt idx="4628">
                  <c:v>231400</c:v>
                </c:pt>
                <c:pt idx="4629">
                  <c:v>231450</c:v>
                </c:pt>
                <c:pt idx="4630">
                  <c:v>231500</c:v>
                </c:pt>
                <c:pt idx="4631">
                  <c:v>231550</c:v>
                </c:pt>
                <c:pt idx="4632">
                  <c:v>231600</c:v>
                </c:pt>
                <c:pt idx="4633">
                  <c:v>231650</c:v>
                </c:pt>
                <c:pt idx="4634">
                  <c:v>231700</c:v>
                </c:pt>
                <c:pt idx="4635">
                  <c:v>231750</c:v>
                </c:pt>
                <c:pt idx="4636">
                  <c:v>231800</c:v>
                </c:pt>
                <c:pt idx="4637">
                  <c:v>231850</c:v>
                </c:pt>
                <c:pt idx="4638">
                  <c:v>231900</c:v>
                </c:pt>
                <c:pt idx="4639">
                  <c:v>231950</c:v>
                </c:pt>
                <c:pt idx="4640">
                  <c:v>232000</c:v>
                </c:pt>
                <c:pt idx="4641">
                  <c:v>232050</c:v>
                </c:pt>
                <c:pt idx="4642">
                  <c:v>232100</c:v>
                </c:pt>
                <c:pt idx="4643">
                  <c:v>232150</c:v>
                </c:pt>
                <c:pt idx="4644">
                  <c:v>232200</c:v>
                </c:pt>
                <c:pt idx="4645">
                  <c:v>232250</c:v>
                </c:pt>
                <c:pt idx="4646">
                  <c:v>232300</c:v>
                </c:pt>
                <c:pt idx="4647">
                  <c:v>232350</c:v>
                </c:pt>
                <c:pt idx="4648">
                  <c:v>232400</c:v>
                </c:pt>
                <c:pt idx="4649">
                  <c:v>232450</c:v>
                </c:pt>
                <c:pt idx="4650">
                  <c:v>232500</c:v>
                </c:pt>
                <c:pt idx="4651">
                  <c:v>232550</c:v>
                </c:pt>
                <c:pt idx="4652">
                  <c:v>232600</c:v>
                </c:pt>
                <c:pt idx="4653">
                  <c:v>232650</c:v>
                </c:pt>
                <c:pt idx="4654">
                  <c:v>232700</c:v>
                </c:pt>
                <c:pt idx="4655">
                  <c:v>232750</c:v>
                </c:pt>
                <c:pt idx="4656">
                  <c:v>232800</c:v>
                </c:pt>
                <c:pt idx="4657">
                  <c:v>232850</c:v>
                </c:pt>
                <c:pt idx="4658">
                  <c:v>232900</c:v>
                </c:pt>
                <c:pt idx="4659">
                  <c:v>232950</c:v>
                </c:pt>
                <c:pt idx="4660">
                  <c:v>233000</c:v>
                </c:pt>
                <c:pt idx="4661">
                  <c:v>233050</c:v>
                </c:pt>
                <c:pt idx="4662">
                  <c:v>233100</c:v>
                </c:pt>
                <c:pt idx="4663">
                  <c:v>233150</c:v>
                </c:pt>
                <c:pt idx="4664">
                  <c:v>233200</c:v>
                </c:pt>
                <c:pt idx="4665">
                  <c:v>233250</c:v>
                </c:pt>
                <c:pt idx="4666">
                  <c:v>233300</c:v>
                </c:pt>
                <c:pt idx="4667">
                  <c:v>233350</c:v>
                </c:pt>
                <c:pt idx="4668">
                  <c:v>233400</c:v>
                </c:pt>
                <c:pt idx="4669">
                  <c:v>233450</c:v>
                </c:pt>
                <c:pt idx="4670">
                  <c:v>233500</c:v>
                </c:pt>
                <c:pt idx="4671">
                  <c:v>233550</c:v>
                </c:pt>
                <c:pt idx="4672">
                  <c:v>233600</c:v>
                </c:pt>
                <c:pt idx="4673">
                  <c:v>233650</c:v>
                </c:pt>
                <c:pt idx="4674">
                  <c:v>233700</c:v>
                </c:pt>
                <c:pt idx="4675">
                  <c:v>233750</c:v>
                </c:pt>
                <c:pt idx="4676">
                  <c:v>233800</c:v>
                </c:pt>
                <c:pt idx="4677">
                  <c:v>233850</c:v>
                </c:pt>
                <c:pt idx="4678">
                  <c:v>233900</c:v>
                </c:pt>
                <c:pt idx="4679">
                  <c:v>233950</c:v>
                </c:pt>
                <c:pt idx="4680">
                  <c:v>234000</c:v>
                </c:pt>
                <c:pt idx="4681">
                  <c:v>234050</c:v>
                </c:pt>
                <c:pt idx="4682">
                  <c:v>234100</c:v>
                </c:pt>
                <c:pt idx="4683">
                  <c:v>234150</c:v>
                </c:pt>
                <c:pt idx="4684">
                  <c:v>234200</c:v>
                </c:pt>
                <c:pt idx="4685">
                  <c:v>234250</c:v>
                </c:pt>
                <c:pt idx="4686">
                  <c:v>234300</c:v>
                </c:pt>
                <c:pt idx="4687">
                  <c:v>234350</c:v>
                </c:pt>
                <c:pt idx="4688">
                  <c:v>234400</c:v>
                </c:pt>
                <c:pt idx="4689">
                  <c:v>234450</c:v>
                </c:pt>
                <c:pt idx="4690">
                  <c:v>234500</c:v>
                </c:pt>
                <c:pt idx="4691">
                  <c:v>234550</c:v>
                </c:pt>
                <c:pt idx="4692">
                  <c:v>234600</c:v>
                </c:pt>
                <c:pt idx="4693">
                  <c:v>234650</c:v>
                </c:pt>
                <c:pt idx="4694">
                  <c:v>234700</c:v>
                </c:pt>
                <c:pt idx="4695">
                  <c:v>234750</c:v>
                </c:pt>
                <c:pt idx="4696">
                  <c:v>234800</c:v>
                </c:pt>
                <c:pt idx="4697">
                  <c:v>234850</c:v>
                </c:pt>
                <c:pt idx="4698">
                  <c:v>234900</c:v>
                </c:pt>
                <c:pt idx="4699">
                  <c:v>234950</c:v>
                </c:pt>
                <c:pt idx="4700">
                  <c:v>235000</c:v>
                </c:pt>
                <c:pt idx="4701">
                  <c:v>235050</c:v>
                </c:pt>
                <c:pt idx="4702">
                  <c:v>235100</c:v>
                </c:pt>
                <c:pt idx="4703">
                  <c:v>235150</c:v>
                </c:pt>
                <c:pt idx="4704">
                  <c:v>235200</c:v>
                </c:pt>
                <c:pt idx="4705">
                  <c:v>235250</c:v>
                </c:pt>
                <c:pt idx="4706">
                  <c:v>235300</c:v>
                </c:pt>
                <c:pt idx="4707">
                  <c:v>235350</c:v>
                </c:pt>
                <c:pt idx="4708">
                  <c:v>235400</c:v>
                </c:pt>
                <c:pt idx="4709">
                  <c:v>235450</c:v>
                </c:pt>
                <c:pt idx="4710">
                  <c:v>235500</c:v>
                </c:pt>
                <c:pt idx="4711">
                  <c:v>235550</c:v>
                </c:pt>
                <c:pt idx="4712">
                  <c:v>235600</c:v>
                </c:pt>
                <c:pt idx="4713">
                  <c:v>235650</c:v>
                </c:pt>
                <c:pt idx="4714">
                  <c:v>235700</c:v>
                </c:pt>
                <c:pt idx="4715">
                  <c:v>235750</c:v>
                </c:pt>
                <c:pt idx="4716">
                  <c:v>235800</c:v>
                </c:pt>
                <c:pt idx="4717">
                  <c:v>235850</c:v>
                </c:pt>
                <c:pt idx="4718">
                  <c:v>235900</c:v>
                </c:pt>
                <c:pt idx="4719">
                  <c:v>235950</c:v>
                </c:pt>
                <c:pt idx="4720">
                  <c:v>236000</c:v>
                </c:pt>
                <c:pt idx="4721">
                  <c:v>236050</c:v>
                </c:pt>
                <c:pt idx="4722">
                  <c:v>236100</c:v>
                </c:pt>
                <c:pt idx="4723">
                  <c:v>236150</c:v>
                </c:pt>
                <c:pt idx="4724">
                  <c:v>236200</c:v>
                </c:pt>
                <c:pt idx="4725">
                  <c:v>236250</c:v>
                </c:pt>
                <c:pt idx="4726">
                  <c:v>236300</c:v>
                </c:pt>
                <c:pt idx="4727">
                  <c:v>236350</c:v>
                </c:pt>
                <c:pt idx="4728">
                  <c:v>236400</c:v>
                </c:pt>
                <c:pt idx="4729">
                  <c:v>236450</c:v>
                </c:pt>
                <c:pt idx="4730">
                  <c:v>236500</c:v>
                </c:pt>
                <c:pt idx="4731">
                  <c:v>236550</c:v>
                </c:pt>
                <c:pt idx="4732">
                  <c:v>236600</c:v>
                </c:pt>
                <c:pt idx="4733">
                  <c:v>236650</c:v>
                </c:pt>
                <c:pt idx="4734">
                  <c:v>236700</c:v>
                </c:pt>
                <c:pt idx="4735">
                  <c:v>236750</c:v>
                </c:pt>
                <c:pt idx="4736">
                  <c:v>236800</c:v>
                </c:pt>
                <c:pt idx="4737">
                  <c:v>236850</c:v>
                </c:pt>
                <c:pt idx="4738">
                  <c:v>236900</c:v>
                </c:pt>
                <c:pt idx="4739">
                  <c:v>236950</c:v>
                </c:pt>
                <c:pt idx="4740">
                  <c:v>237000</c:v>
                </c:pt>
                <c:pt idx="4741">
                  <c:v>237050</c:v>
                </c:pt>
                <c:pt idx="4742">
                  <c:v>237100</c:v>
                </c:pt>
                <c:pt idx="4743">
                  <c:v>237150</c:v>
                </c:pt>
                <c:pt idx="4744">
                  <c:v>237200</c:v>
                </c:pt>
                <c:pt idx="4745">
                  <c:v>237250</c:v>
                </c:pt>
                <c:pt idx="4746">
                  <c:v>237300</c:v>
                </c:pt>
                <c:pt idx="4747">
                  <c:v>237350</c:v>
                </c:pt>
                <c:pt idx="4748">
                  <c:v>237400</c:v>
                </c:pt>
                <c:pt idx="4749">
                  <c:v>237450</c:v>
                </c:pt>
                <c:pt idx="4750">
                  <c:v>237500</c:v>
                </c:pt>
                <c:pt idx="4751">
                  <c:v>237550</c:v>
                </c:pt>
                <c:pt idx="4752">
                  <c:v>237600</c:v>
                </c:pt>
                <c:pt idx="4753">
                  <c:v>237650</c:v>
                </c:pt>
                <c:pt idx="4754">
                  <c:v>237700</c:v>
                </c:pt>
                <c:pt idx="4755">
                  <c:v>237750</c:v>
                </c:pt>
                <c:pt idx="4756">
                  <c:v>237800</c:v>
                </c:pt>
                <c:pt idx="4757">
                  <c:v>237850</c:v>
                </c:pt>
                <c:pt idx="4758">
                  <c:v>237900</c:v>
                </c:pt>
                <c:pt idx="4759">
                  <c:v>237950</c:v>
                </c:pt>
                <c:pt idx="4760">
                  <c:v>238000</c:v>
                </c:pt>
                <c:pt idx="4761">
                  <c:v>238050</c:v>
                </c:pt>
                <c:pt idx="4762">
                  <c:v>238100</c:v>
                </c:pt>
                <c:pt idx="4763">
                  <c:v>238150</c:v>
                </c:pt>
                <c:pt idx="4764">
                  <c:v>238200</c:v>
                </c:pt>
                <c:pt idx="4765">
                  <c:v>238250</c:v>
                </c:pt>
                <c:pt idx="4766">
                  <c:v>238300</c:v>
                </c:pt>
                <c:pt idx="4767">
                  <c:v>238350</c:v>
                </c:pt>
                <c:pt idx="4768">
                  <c:v>238400</c:v>
                </c:pt>
                <c:pt idx="4769">
                  <c:v>238450</c:v>
                </c:pt>
                <c:pt idx="4770">
                  <c:v>238500</c:v>
                </c:pt>
                <c:pt idx="4771">
                  <c:v>238550</c:v>
                </c:pt>
                <c:pt idx="4772">
                  <c:v>238600</c:v>
                </c:pt>
                <c:pt idx="4773">
                  <c:v>238650</c:v>
                </c:pt>
                <c:pt idx="4774">
                  <c:v>238700</c:v>
                </c:pt>
                <c:pt idx="4775">
                  <c:v>238750</c:v>
                </c:pt>
                <c:pt idx="4776">
                  <c:v>238800</c:v>
                </c:pt>
                <c:pt idx="4777">
                  <c:v>238850</c:v>
                </c:pt>
                <c:pt idx="4778">
                  <c:v>238900</c:v>
                </c:pt>
                <c:pt idx="4779">
                  <c:v>238950</c:v>
                </c:pt>
                <c:pt idx="4780">
                  <c:v>239000</c:v>
                </c:pt>
                <c:pt idx="4781">
                  <c:v>239050</c:v>
                </c:pt>
                <c:pt idx="4782">
                  <c:v>239100</c:v>
                </c:pt>
                <c:pt idx="4783">
                  <c:v>239150</c:v>
                </c:pt>
                <c:pt idx="4784">
                  <c:v>239200</c:v>
                </c:pt>
                <c:pt idx="4785">
                  <c:v>239250</c:v>
                </c:pt>
                <c:pt idx="4786">
                  <c:v>239300</c:v>
                </c:pt>
                <c:pt idx="4787">
                  <c:v>239350</c:v>
                </c:pt>
                <c:pt idx="4788">
                  <c:v>239400</c:v>
                </c:pt>
                <c:pt idx="4789">
                  <c:v>239450</c:v>
                </c:pt>
                <c:pt idx="4790">
                  <c:v>239500</c:v>
                </c:pt>
                <c:pt idx="4791">
                  <c:v>239550</c:v>
                </c:pt>
                <c:pt idx="4792">
                  <c:v>239600</c:v>
                </c:pt>
                <c:pt idx="4793">
                  <c:v>239650</c:v>
                </c:pt>
                <c:pt idx="4794">
                  <c:v>239700</c:v>
                </c:pt>
                <c:pt idx="4795">
                  <c:v>239750</c:v>
                </c:pt>
                <c:pt idx="4796">
                  <c:v>239800</c:v>
                </c:pt>
                <c:pt idx="4797">
                  <c:v>239850</c:v>
                </c:pt>
                <c:pt idx="4798">
                  <c:v>239900</c:v>
                </c:pt>
                <c:pt idx="4799">
                  <c:v>239950</c:v>
                </c:pt>
                <c:pt idx="4800">
                  <c:v>240000</c:v>
                </c:pt>
                <c:pt idx="4801">
                  <c:v>240050</c:v>
                </c:pt>
                <c:pt idx="4802">
                  <c:v>240100</c:v>
                </c:pt>
                <c:pt idx="4803">
                  <c:v>240150</c:v>
                </c:pt>
                <c:pt idx="4804">
                  <c:v>240200</c:v>
                </c:pt>
                <c:pt idx="4805">
                  <c:v>240250</c:v>
                </c:pt>
                <c:pt idx="4806">
                  <c:v>240300</c:v>
                </c:pt>
                <c:pt idx="4807">
                  <c:v>240350</c:v>
                </c:pt>
                <c:pt idx="4808">
                  <c:v>240400</c:v>
                </c:pt>
                <c:pt idx="4809">
                  <c:v>240450</c:v>
                </c:pt>
                <c:pt idx="4810">
                  <c:v>240500</c:v>
                </c:pt>
                <c:pt idx="4811">
                  <c:v>240550</c:v>
                </c:pt>
                <c:pt idx="4812">
                  <c:v>240600</c:v>
                </c:pt>
                <c:pt idx="4813">
                  <c:v>240650</c:v>
                </c:pt>
                <c:pt idx="4814">
                  <c:v>240700</c:v>
                </c:pt>
                <c:pt idx="4815">
                  <c:v>240750</c:v>
                </c:pt>
                <c:pt idx="4816">
                  <c:v>240800</c:v>
                </c:pt>
                <c:pt idx="4817">
                  <c:v>240850</c:v>
                </c:pt>
                <c:pt idx="4818">
                  <c:v>240900</c:v>
                </c:pt>
                <c:pt idx="4819">
                  <c:v>240950</c:v>
                </c:pt>
                <c:pt idx="4820">
                  <c:v>241000</c:v>
                </c:pt>
                <c:pt idx="4821">
                  <c:v>241050</c:v>
                </c:pt>
                <c:pt idx="4822">
                  <c:v>241100</c:v>
                </c:pt>
                <c:pt idx="4823">
                  <c:v>241150</c:v>
                </c:pt>
                <c:pt idx="4824">
                  <c:v>241200</c:v>
                </c:pt>
                <c:pt idx="4825">
                  <c:v>241250</c:v>
                </c:pt>
                <c:pt idx="4826">
                  <c:v>241300</c:v>
                </c:pt>
                <c:pt idx="4827">
                  <c:v>241350</c:v>
                </c:pt>
                <c:pt idx="4828">
                  <c:v>241400</c:v>
                </c:pt>
                <c:pt idx="4829">
                  <c:v>241450</c:v>
                </c:pt>
                <c:pt idx="4830">
                  <c:v>241500</c:v>
                </c:pt>
                <c:pt idx="4831">
                  <c:v>241550</c:v>
                </c:pt>
                <c:pt idx="4832">
                  <c:v>241600</c:v>
                </c:pt>
                <c:pt idx="4833">
                  <c:v>241650</c:v>
                </c:pt>
                <c:pt idx="4834">
                  <c:v>241700</c:v>
                </c:pt>
                <c:pt idx="4835">
                  <c:v>241750</c:v>
                </c:pt>
                <c:pt idx="4836">
                  <c:v>241800</c:v>
                </c:pt>
                <c:pt idx="4837">
                  <c:v>241850</c:v>
                </c:pt>
                <c:pt idx="4838">
                  <c:v>241900</c:v>
                </c:pt>
                <c:pt idx="4839">
                  <c:v>241950</c:v>
                </c:pt>
                <c:pt idx="4840">
                  <c:v>242000</c:v>
                </c:pt>
                <c:pt idx="4841">
                  <c:v>242050</c:v>
                </c:pt>
                <c:pt idx="4842">
                  <c:v>242100</c:v>
                </c:pt>
                <c:pt idx="4843">
                  <c:v>242150</c:v>
                </c:pt>
                <c:pt idx="4844">
                  <c:v>242200</c:v>
                </c:pt>
                <c:pt idx="4845">
                  <c:v>242250</c:v>
                </c:pt>
                <c:pt idx="4846">
                  <c:v>242300</c:v>
                </c:pt>
                <c:pt idx="4847">
                  <c:v>242350</c:v>
                </c:pt>
                <c:pt idx="4848">
                  <c:v>242400</c:v>
                </c:pt>
                <c:pt idx="4849">
                  <c:v>242450</c:v>
                </c:pt>
                <c:pt idx="4850">
                  <c:v>242500</c:v>
                </c:pt>
                <c:pt idx="4851">
                  <c:v>242550</c:v>
                </c:pt>
                <c:pt idx="4852">
                  <c:v>242600</c:v>
                </c:pt>
                <c:pt idx="4853">
                  <c:v>242650</c:v>
                </c:pt>
                <c:pt idx="4854">
                  <c:v>242700</c:v>
                </c:pt>
                <c:pt idx="4855">
                  <c:v>242750</c:v>
                </c:pt>
                <c:pt idx="4856">
                  <c:v>242800</c:v>
                </c:pt>
                <c:pt idx="4857">
                  <c:v>242850</c:v>
                </c:pt>
                <c:pt idx="4858">
                  <c:v>242900</c:v>
                </c:pt>
                <c:pt idx="4859">
                  <c:v>242950</c:v>
                </c:pt>
                <c:pt idx="4860">
                  <c:v>243000</c:v>
                </c:pt>
                <c:pt idx="4861">
                  <c:v>243050</c:v>
                </c:pt>
                <c:pt idx="4862">
                  <c:v>243100</c:v>
                </c:pt>
                <c:pt idx="4863">
                  <c:v>243150</c:v>
                </c:pt>
                <c:pt idx="4864">
                  <c:v>243200</c:v>
                </c:pt>
                <c:pt idx="4865">
                  <c:v>243250</c:v>
                </c:pt>
                <c:pt idx="4866">
                  <c:v>243300</c:v>
                </c:pt>
                <c:pt idx="4867">
                  <c:v>243350</c:v>
                </c:pt>
                <c:pt idx="4868">
                  <c:v>243400</c:v>
                </c:pt>
                <c:pt idx="4869">
                  <c:v>243450</c:v>
                </c:pt>
                <c:pt idx="4870">
                  <c:v>243500</c:v>
                </c:pt>
                <c:pt idx="4871">
                  <c:v>243550</c:v>
                </c:pt>
                <c:pt idx="4872">
                  <c:v>243600</c:v>
                </c:pt>
                <c:pt idx="4873">
                  <c:v>243650</c:v>
                </c:pt>
                <c:pt idx="4874">
                  <c:v>243700</c:v>
                </c:pt>
                <c:pt idx="4875">
                  <c:v>243750</c:v>
                </c:pt>
                <c:pt idx="4876">
                  <c:v>243800</c:v>
                </c:pt>
                <c:pt idx="4877">
                  <c:v>243850</c:v>
                </c:pt>
                <c:pt idx="4878">
                  <c:v>243900</c:v>
                </c:pt>
                <c:pt idx="4879">
                  <c:v>243950</c:v>
                </c:pt>
                <c:pt idx="4880">
                  <c:v>244000</c:v>
                </c:pt>
                <c:pt idx="4881">
                  <c:v>244050</c:v>
                </c:pt>
                <c:pt idx="4882">
                  <c:v>244100</c:v>
                </c:pt>
                <c:pt idx="4883">
                  <c:v>244150</c:v>
                </c:pt>
                <c:pt idx="4884">
                  <c:v>244200</c:v>
                </c:pt>
                <c:pt idx="4885">
                  <c:v>244250</c:v>
                </c:pt>
                <c:pt idx="4886">
                  <c:v>244300</c:v>
                </c:pt>
                <c:pt idx="4887">
                  <c:v>244350</c:v>
                </c:pt>
                <c:pt idx="4888">
                  <c:v>244400</c:v>
                </c:pt>
                <c:pt idx="4889">
                  <c:v>244450</c:v>
                </c:pt>
                <c:pt idx="4890">
                  <c:v>244500</c:v>
                </c:pt>
                <c:pt idx="4891">
                  <c:v>244550</c:v>
                </c:pt>
                <c:pt idx="4892">
                  <c:v>244600</c:v>
                </c:pt>
                <c:pt idx="4893">
                  <c:v>244650</c:v>
                </c:pt>
                <c:pt idx="4894">
                  <c:v>244700</c:v>
                </c:pt>
                <c:pt idx="4895">
                  <c:v>244750</c:v>
                </c:pt>
                <c:pt idx="4896">
                  <c:v>244800</c:v>
                </c:pt>
                <c:pt idx="4897">
                  <c:v>244850</c:v>
                </c:pt>
                <c:pt idx="4898">
                  <c:v>244900</c:v>
                </c:pt>
                <c:pt idx="4899">
                  <c:v>244950</c:v>
                </c:pt>
                <c:pt idx="4900">
                  <c:v>245000</c:v>
                </c:pt>
                <c:pt idx="4901">
                  <c:v>245050</c:v>
                </c:pt>
                <c:pt idx="4902">
                  <c:v>245100</c:v>
                </c:pt>
                <c:pt idx="4903">
                  <c:v>245150</c:v>
                </c:pt>
                <c:pt idx="4904">
                  <c:v>245200</c:v>
                </c:pt>
                <c:pt idx="4905">
                  <c:v>245250</c:v>
                </c:pt>
                <c:pt idx="4906">
                  <c:v>245300</c:v>
                </c:pt>
                <c:pt idx="4907">
                  <c:v>245350</c:v>
                </c:pt>
                <c:pt idx="4908">
                  <c:v>245400</c:v>
                </c:pt>
                <c:pt idx="4909">
                  <c:v>245450</c:v>
                </c:pt>
                <c:pt idx="4910">
                  <c:v>245500</c:v>
                </c:pt>
                <c:pt idx="4911">
                  <c:v>245550</c:v>
                </c:pt>
                <c:pt idx="4912">
                  <c:v>245600</c:v>
                </c:pt>
                <c:pt idx="4913">
                  <c:v>245650</c:v>
                </c:pt>
                <c:pt idx="4914">
                  <c:v>245700</c:v>
                </c:pt>
                <c:pt idx="4915">
                  <c:v>245750</c:v>
                </c:pt>
                <c:pt idx="4916">
                  <c:v>245800</c:v>
                </c:pt>
                <c:pt idx="4917">
                  <c:v>245850</c:v>
                </c:pt>
                <c:pt idx="4918">
                  <c:v>245900</c:v>
                </c:pt>
                <c:pt idx="4919">
                  <c:v>245950</c:v>
                </c:pt>
                <c:pt idx="4920">
                  <c:v>246000</c:v>
                </c:pt>
                <c:pt idx="4921">
                  <c:v>246050</c:v>
                </c:pt>
                <c:pt idx="4922">
                  <c:v>246100</c:v>
                </c:pt>
                <c:pt idx="4923">
                  <c:v>246150</c:v>
                </c:pt>
                <c:pt idx="4924">
                  <c:v>246200</c:v>
                </c:pt>
                <c:pt idx="4925">
                  <c:v>246250</c:v>
                </c:pt>
                <c:pt idx="4926">
                  <c:v>246300</c:v>
                </c:pt>
                <c:pt idx="4927">
                  <c:v>246350</c:v>
                </c:pt>
                <c:pt idx="4928">
                  <c:v>246400</c:v>
                </c:pt>
                <c:pt idx="4929">
                  <c:v>246450</c:v>
                </c:pt>
                <c:pt idx="4930">
                  <c:v>246500</c:v>
                </c:pt>
                <c:pt idx="4931">
                  <c:v>246550</c:v>
                </c:pt>
                <c:pt idx="4932">
                  <c:v>246600</c:v>
                </c:pt>
                <c:pt idx="4933">
                  <c:v>246650</c:v>
                </c:pt>
                <c:pt idx="4934">
                  <c:v>246700</c:v>
                </c:pt>
                <c:pt idx="4935">
                  <c:v>246750</c:v>
                </c:pt>
                <c:pt idx="4936">
                  <c:v>246800</c:v>
                </c:pt>
                <c:pt idx="4937">
                  <c:v>246850</c:v>
                </c:pt>
                <c:pt idx="4938">
                  <c:v>246900</c:v>
                </c:pt>
                <c:pt idx="4939">
                  <c:v>246950</c:v>
                </c:pt>
                <c:pt idx="4940">
                  <c:v>247000</c:v>
                </c:pt>
                <c:pt idx="4941">
                  <c:v>247050</c:v>
                </c:pt>
                <c:pt idx="4942">
                  <c:v>247100</c:v>
                </c:pt>
                <c:pt idx="4943">
                  <c:v>247150</c:v>
                </c:pt>
                <c:pt idx="4944">
                  <c:v>247200</c:v>
                </c:pt>
                <c:pt idx="4945">
                  <c:v>247250</c:v>
                </c:pt>
                <c:pt idx="4946">
                  <c:v>247300</c:v>
                </c:pt>
                <c:pt idx="4947">
                  <c:v>247350</c:v>
                </c:pt>
                <c:pt idx="4948">
                  <c:v>247400</c:v>
                </c:pt>
                <c:pt idx="4949">
                  <c:v>247450</c:v>
                </c:pt>
                <c:pt idx="4950">
                  <c:v>247500</c:v>
                </c:pt>
                <c:pt idx="4951">
                  <c:v>247550</c:v>
                </c:pt>
                <c:pt idx="4952">
                  <c:v>247600</c:v>
                </c:pt>
                <c:pt idx="4953">
                  <c:v>247650</c:v>
                </c:pt>
                <c:pt idx="4954">
                  <c:v>247700</c:v>
                </c:pt>
                <c:pt idx="4955">
                  <c:v>247750</c:v>
                </c:pt>
                <c:pt idx="4956">
                  <c:v>247800</c:v>
                </c:pt>
                <c:pt idx="4957">
                  <c:v>247850</c:v>
                </c:pt>
                <c:pt idx="4958">
                  <c:v>247900</c:v>
                </c:pt>
                <c:pt idx="4959">
                  <c:v>247950</c:v>
                </c:pt>
                <c:pt idx="4960">
                  <c:v>248000</c:v>
                </c:pt>
                <c:pt idx="4961">
                  <c:v>248050</c:v>
                </c:pt>
                <c:pt idx="4962">
                  <c:v>248100</c:v>
                </c:pt>
                <c:pt idx="4963">
                  <c:v>248150</c:v>
                </c:pt>
                <c:pt idx="4964">
                  <c:v>248200</c:v>
                </c:pt>
                <c:pt idx="4965">
                  <c:v>248250</c:v>
                </c:pt>
                <c:pt idx="4966">
                  <c:v>248300</c:v>
                </c:pt>
                <c:pt idx="4967">
                  <c:v>248350</c:v>
                </c:pt>
                <c:pt idx="4968">
                  <c:v>248400</c:v>
                </c:pt>
                <c:pt idx="4969">
                  <c:v>248450</c:v>
                </c:pt>
                <c:pt idx="4970">
                  <c:v>248500</c:v>
                </c:pt>
                <c:pt idx="4971">
                  <c:v>248550</c:v>
                </c:pt>
                <c:pt idx="4972">
                  <c:v>248600</c:v>
                </c:pt>
                <c:pt idx="4973">
                  <c:v>248650</c:v>
                </c:pt>
                <c:pt idx="4974">
                  <c:v>248700</c:v>
                </c:pt>
                <c:pt idx="4975">
                  <c:v>248750</c:v>
                </c:pt>
                <c:pt idx="4976">
                  <c:v>248800</c:v>
                </c:pt>
                <c:pt idx="4977">
                  <c:v>248850</c:v>
                </c:pt>
                <c:pt idx="4978">
                  <c:v>248900</c:v>
                </c:pt>
                <c:pt idx="4979">
                  <c:v>248950</c:v>
                </c:pt>
                <c:pt idx="4980">
                  <c:v>249000</c:v>
                </c:pt>
                <c:pt idx="4981">
                  <c:v>249050</c:v>
                </c:pt>
                <c:pt idx="4982">
                  <c:v>249100</c:v>
                </c:pt>
                <c:pt idx="4983">
                  <c:v>249150</c:v>
                </c:pt>
                <c:pt idx="4984">
                  <c:v>249200</c:v>
                </c:pt>
                <c:pt idx="4985">
                  <c:v>249250</c:v>
                </c:pt>
                <c:pt idx="4986">
                  <c:v>249300</c:v>
                </c:pt>
                <c:pt idx="4987">
                  <c:v>249350</c:v>
                </c:pt>
                <c:pt idx="4988">
                  <c:v>249400</c:v>
                </c:pt>
                <c:pt idx="4989">
                  <c:v>249450</c:v>
                </c:pt>
                <c:pt idx="4990">
                  <c:v>249500</c:v>
                </c:pt>
                <c:pt idx="4991">
                  <c:v>249550</c:v>
                </c:pt>
                <c:pt idx="4992">
                  <c:v>249600</c:v>
                </c:pt>
                <c:pt idx="4993">
                  <c:v>249650</c:v>
                </c:pt>
                <c:pt idx="4994">
                  <c:v>249700</c:v>
                </c:pt>
                <c:pt idx="4995">
                  <c:v>249750</c:v>
                </c:pt>
                <c:pt idx="4996">
                  <c:v>249800</c:v>
                </c:pt>
                <c:pt idx="4997">
                  <c:v>249850</c:v>
                </c:pt>
                <c:pt idx="4998">
                  <c:v>249900</c:v>
                </c:pt>
                <c:pt idx="4999">
                  <c:v>249950</c:v>
                </c:pt>
                <c:pt idx="5000">
                  <c:v>250000</c:v>
                </c:pt>
              </c:numCache>
            </c:numRef>
          </c:xVal>
          <c:yVal>
            <c:numRef>
              <c:f>Response!$B$42:$B$5042</c:f>
              <c:numCache>
                <c:formatCode>0</c:formatCode>
                <c:ptCount val="5001"/>
                <c:pt idx="0">
                  <c:v>0</c:v>
                </c:pt>
                <c:pt idx="1">
                  <c:v>-1.5527187623662662E-4</c:v>
                </c:pt>
                <c:pt idx="2">
                  <c:v>-6.2108900670169217E-4</c:v>
                </c:pt>
                <c:pt idx="3">
                  <c:v>-1.397455896740792E-3</c:v>
                </c:pt>
                <c:pt idx="4">
                  <c:v>-2.4843800554600693E-3</c:v>
                </c:pt>
                <c:pt idx="5">
                  <c:v>-3.8818719961536386E-3</c:v>
                </c:pt>
                <c:pt idx="6">
                  <c:v>-5.5899452367387161E-3</c:v>
                </c:pt>
                <c:pt idx="7">
                  <c:v>-7.6086163004493749E-3</c:v>
                </c:pt>
                <c:pt idx="8">
                  <c:v>-9.9379047165805753E-3</c:v>
                </c:pt>
                <c:pt idx="9">
                  <c:v>-1.2577833021453162E-2</c:v>
                </c:pt>
                <c:pt idx="10">
                  <c:v>-1.5528426759452017E-2</c:v>
                </c:pt>
                <c:pt idx="11">
                  <c:v>-1.8789714484276999E-2</c:v>
                </c:pt>
                <c:pt idx="12">
                  <c:v>-2.2361727760288552E-2</c:v>
                </c:pt>
                <c:pt idx="13">
                  <c:v>-2.6244501163994724E-2</c:v>
                </c:pt>
                <c:pt idx="14">
                  <c:v>-3.0438072285715708E-2</c:v>
                </c:pt>
                <c:pt idx="15">
                  <c:v>-3.4942481731384645E-2</c:v>
                </c:pt>
                <c:pt idx="16">
                  <c:v>-3.975777312444511E-2</c:v>
                </c:pt>
                <c:pt idx="17">
                  <c:v>-4.4883993107975854E-2</c:v>
                </c:pt>
                <c:pt idx="18">
                  <c:v>-5.0321191346880199E-2</c:v>
                </c:pt>
                <c:pt idx="19">
                  <c:v>-5.6069420530275291E-2</c:v>
                </c:pt>
                <c:pt idx="20">
                  <c:v>-6.2128736373993729E-2</c:v>
                </c:pt>
                <c:pt idx="21">
                  <c:v>-6.849919762325718E-2</c:v>
                </c:pt>
                <c:pt idx="22">
                  <c:v>-7.5180866055462162E-2</c:v>
                </c:pt>
                <c:pt idx="23">
                  <c:v>-8.2173806483147038E-2</c:v>
                </c:pt>
                <c:pt idx="24">
                  <c:v>-8.9478086757082298E-2</c:v>
                </c:pt>
                <c:pt idx="25">
                  <c:v>-9.7093777769509892E-2</c:v>
                </c:pt>
                <c:pt idx="26">
                  <c:v>-0.10502095345755896</c:v>
                </c:pt>
                <c:pt idx="27">
                  <c:v>-0.11325969080672552</c:v>
                </c:pt>
                <c:pt idx="28">
                  <c:v>-0.1218100698546348</c:v>
                </c:pt>
                <c:pt idx="29">
                  <c:v>-0.13067217369481729</c:v>
                </c:pt>
                <c:pt idx="30">
                  <c:v>-0.13984608848071367</c:v>
                </c:pt>
                <c:pt idx="31">
                  <c:v>-0.14933190342979855</c:v>
                </c:pt>
                <c:pt idx="32">
                  <c:v>-0.15912971082786553</c:v>
                </c:pt>
                <c:pt idx="33">
                  <c:v>-0.16923960603345428</c:v>
                </c:pt>
                <c:pt idx="34">
                  <c:v>-0.17966168748244504</c:v>
                </c:pt>
                <c:pt idx="35">
                  <c:v>-0.1903960566927464</c:v>
                </c:pt>
                <c:pt idx="36">
                  <c:v>-0.20144281826923768</c:v>
                </c:pt>
                <c:pt idx="37">
                  <c:v>-0.2128020799087661</c:v>
                </c:pt>
                <c:pt idx="38">
                  <c:v>-0.22447395240532242</c:v>
                </c:pt>
                <c:pt idx="39">
                  <c:v>-0.23645854965542562</c:v>
                </c:pt>
                <c:pt idx="40">
                  <c:v>-0.24875598866355542</c:v>
                </c:pt>
                <c:pt idx="41">
                  <c:v>-0.26136638954786801</c:v>
                </c:pt>
                <c:pt idx="42">
                  <c:v>-0.27428987554592449</c:v>
                </c:pt>
                <c:pt idx="43">
                  <c:v>-0.28752657302070872</c:v>
                </c:pt>
                <c:pt idx="44">
                  <c:v>-0.30107661146670767</c:v>
                </c:pt>
                <c:pt idx="45">
                  <c:v>-0.31494012351617706</c:v>
                </c:pt>
                <c:pt idx="46">
                  <c:v>-0.32911724494559058</c:v>
                </c:pt>
                <c:pt idx="47">
                  <c:v>-0.34360811468220903</c:v>
                </c:pt>
                <c:pt idx="48">
                  <c:v>-0.35841287481082906</c:v>
                </c:pt>
                <c:pt idx="49">
                  <c:v>-0.37353167058067765</c:v>
                </c:pt>
                <c:pt idx="50">
                  <c:v>-0.38896465041247952</c:v>
                </c:pt>
                <c:pt idx="51">
                  <c:v>-0.4047119659056837</c:v>
                </c:pt>
                <c:pt idx="52">
                  <c:v>-0.42077377184585307</c:v>
                </c:pt>
                <c:pt idx="53">
                  <c:v>-0.43715022621217736</c:v>
                </c:pt>
                <c:pt idx="54">
                  <c:v>-0.45384149018525249</c:v>
                </c:pt>
                <c:pt idx="55">
                  <c:v>-0.47084772815489939</c:v>
                </c:pt>
                <c:pt idx="56">
                  <c:v>-0.4881691077281875</c:v>
                </c:pt>
                <c:pt idx="57">
                  <c:v>-0.50580579973772721</c:v>
                </c:pt>
                <c:pt idx="58">
                  <c:v>-0.52375797824994685</c:v>
                </c:pt>
                <c:pt idx="59">
                  <c:v>-0.54202582057371407</c:v>
                </c:pt>
                <c:pt idx="60">
                  <c:v>-0.56060950726896974</c:v>
                </c:pt>
                <c:pt idx="61">
                  <c:v>-0.57950922215567979</c:v>
                </c:pt>
                <c:pt idx="62">
                  <c:v>-0.59872515232280932</c:v>
                </c:pt>
                <c:pt idx="63">
                  <c:v>-0.61825748813762971</c:v>
                </c:pt>
                <c:pt idx="64">
                  <c:v>-0.63810642325503608</c:v>
                </c:pt>
                <c:pt idx="65">
                  <c:v>-0.65827215462716204</c:v>
                </c:pt>
                <c:pt idx="66">
                  <c:v>-0.67875488251310789</c:v>
                </c:pt>
                <c:pt idx="67">
                  <c:v>-0.69955481048884605</c:v>
                </c:pt>
                <c:pt idx="68">
                  <c:v>-0.72067214545735792</c:v>
                </c:pt>
                <c:pt idx="69">
                  <c:v>-0.74210709765883798</c:v>
                </c:pt>
                <c:pt idx="70">
                  <c:v>-0.76385988068121735</c:v>
                </c:pt>
                <c:pt idx="71">
                  <c:v>-0.78593071147076432</c:v>
                </c:pt>
                <c:pt idx="72">
                  <c:v>-0.80831981034289391</c:v>
                </c:pt>
                <c:pt idx="73">
                  <c:v>-0.83102740099318007</c:v>
                </c:pt>
                <c:pt idx="74">
                  <c:v>-0.85405371050853085</c:v>
                </c:pt>
                <c:pt idx="75">
                  <c:v>-0.87739896937855322</c:v>
                </c:pt>
                <c:pt idx="76">
                  <c:v>-0.90106341150710201</c:v>
                </c:pt>
                <c:pt idx="77">
                  <c:v>-0.92504727422404809</c:v>
                </c:pt>
                <c:pt idx="78">
                  <c:v>-0.9493507982971825</c:v>
                </c:pt>
                <c:pt idx="79">
                  <c:v>-0.9739742279443363</c:v>
                </c:pt>
                <c:pt idx="80">
                  <c:v>-0.9989178108457103</c:v>
                </c:pt>
                <c:pt idx="81">
                  <c:v>-1.0241817981563963</c:v>
                </c:pt>
                <c:pt idx="82">
                  <c:v>-1.0497664445190109</c:v>
                </c:pt>
                <c:pt idx="83">
                  <c:v>-1.0756720080766864</c:v>
                </c:pt>
                <c:pt idx="84">
                  <c:v>-1.1018987504860962</c:v>
                </c:pt>
                <c:pt idx="85">
                  <c:v>-1.1284469369307808</c:v>
                </c:pt>
                <c:pt idx="86">
                  <c:v>-1.1553168361346435</c:v>
                </c:pt>
                <c:pt idx="87">
                  <c:v>-1.1825087203756421</c:v>
                </c:pt>
                <c:pt idx="88">
                  <c:v>-1.2100228654996878</c:v>
                </c:pt>
                <c:pt idx="89">
                  <c:v>-1.2378595509347448</c:v>
                </c:pt>
                <c:pt idx="90">
                  <c:v>-1.266019059705197</c:v>
                </c:pt>
                <c:pt idx="91">
                  <c:v>-1.2945016784462919</c:v>
                </c:pt>
                <c:pt idx="92">
                  <c:v>-1.3233076974189344</c:v>
                </c:pt>
                <c:pt idx="93">
                  <c:v>-1.3524374105246149</c:v>
                </c:pt>
                <c:pt idx="94">
                  <c:v>-1.3818911153205817</c:v>
                </c:pt>
                <c:pt idx="95">
                  <c:v>-1.4116691130351902</c:v>
                </c:pt>
                <c:pt idx="96">
                  <c:v>-1.441771708583512</c:v>
                </c:pt>
                <c:pt idx="97">
                  <c:v>-1.4721992105831772</c:v>
                </c:pt>
                <c:pt idx="98">
                  <c:v>-1.5029519313703597</c:v>
                </c:pt>
                <c:pt idx="99">
                  <c:v>-1.5340301870160811</c:v>
                </c:pt>
                <c:pt idx="100">
                  <c:v>-1.5654342973426352</c:v>
                </c:pt>
                <c:pt idx="101">
                  <c:v>-1.5971645859404036</c:v>
                </c:pt>
                <c:pt idx="102">
                  <c:v>-1.6292213801846507</c:v>
                </c:pt>
                <c:pt idx="103">
                  <c:v>-1.6616050112528427</c:v>
                </c:pt>
                <c:pt idx="104">
                  <c:v>-1.6943158141419383</c:v>
                </c:pt>
                <c:pt idx="105">
                  <c:v>-1.7273541276861133</c:v>
                </c:pt>
                <c:pt idx="106">
                  <c:v>-1.7607202945745555</c:v>
                </c:pt>
                <c:pt idx="107">
                  <c:v>-1.7944146613696574</c:v>
                </c:pt>
                <c:pt idx="108">
                  <c:v>-1.8284375785253424</c:v>
                </c:pt>
                <c:pt idx="109">
                  <c:v>-1.8627894004056547</c:v>
                </c:pt>
                <c:pt idx="110">
                  <c:v>-1.8974704853036417</c:v>
                </c:pt>
                <c:pt idx="111">
                  <c:v>-1.932481195460406</c:v>
                </c:pt>
                <c:pt idx="112">
                  <c:v>-1.9678218970845212</c:v>
                </c:pt>
                <c:pt idx="113">
                  <c:v>-2.0034929603715508</c:v>
                </c:pt>
                <c:pt idx="114">
                  <c:v>-2.0394947595239965</c:v>
                </c:pt>
                <c:pt idx="115">
                  <c:v>-2.0758276727713474</c:v>
                </c:pt>
                <c:pt idx="116">
                  <c:v>-2.1124920823904789</c:v>
                </c:pt>
                <c:pt idx="117">
                  <c:v>-2.1494883747262974</c:v>
                </c:pt>
                <c:pt idx="118">
                  <c:v>-2.1868169402126543</c:v>
                </c:pt>
                <c:pt idx="119">
                  <c:v>-2.2244781733934853</c:v>
                </c:pt>
                <c:pt idx="120">
                  <c:v>-2.2624724729443142</c:v>
                </c:pt>
                <c:pt idx="121">
                  <c:v>-2.3008002416939184</c:v>
                </c:pt>
                <c:pt idx="122">
                  <c:v>-2.3394618866463617</c:v>
                </c:pt>
                <c:pt idx="123">
                  <c:v>-2.3784578190032275</c:v>
                </c:pt>
                <c:pt idx="124">
                  <c:v>-2.4177884541862502</c:v>
                </c:pt>
                <c:pt idx="125">
                  <c:v>-2.4574542118600746</c:v>
                </c:pt>
                <c:pt idx="126">
                  <c:v>-2.497455515955445</c:v>
                </c:pt>
                <c:pt idx="127">
                  <c:v>-2.5377927946926078</c:v>
                </c:pt>
                <c:pt idx="128">
                  <c:v>-2.5784664806050159</c:v>
                </c:pt>
                <c:pt idx="129">
                  <c:v>-2.6194770105633509</c:v>
                </c:pt>
                <c:pt idx="130">
                  <c:v>-2.6608248257998524</c:v>
                </c:pt>
                <c:pt idx="131">
                  <c:v>-2.7025103719328971</c:v>
                </c:pt>
                <c:pt idx="132">
                  <c:v>-2.7445340989919598</c:v>
                </c:pt>
                <c:pt idx="133">
                  <c:v>-2.7868964614428187</c:v>
                </c:pt>
                <c:pt idx="134">
                  <c:v>-2.8295979182131115</c:v>
                </c:pt>
                <c:pt idx="135">
                  <c:v>-2.8726389327181918</c:v>
                </c:pt>
                <c:pt idx="136">
                  <c:v>-2.9160199728873089</c:v>
                </c:pt>
                <c:pt idx="137">
                  <c:v>-2.9597415111901211</c:v>
                </c:pt>
                <c:pt idx="138">
                  <c:v>-3.0038040246635047</c:v>
                </c:pt>
                <c:pt idx="139">
                  <c:v>-3.0482079949387364</c:v>
                </c:pt>
                <c:pt idx="140">
                  <c:v>-3.0929539082689885</c:v>
                </c:pt>
                <c:pt idx="141">
                  <c:v>-3.1380422555571248</c:v>
                </c:pt>
                <c:pt idx="142">
                  <c:v>-3.1834735323839252</c:v>
                </c:pt>
                <c:pt idx="143">
                  <c:v>-3.2292482390365613</c:v>
                </c:pt>
                <c:pt idx="144">
                  <c:v>-3.2753668805374958</c:v>
                </c:pt>
                <c:pt idx="145">
                  <c:v>-3.3218299666736559</c:v>
                </c:pt>
                <c:pt idx="146">
                  <c:v>-3.3686380120260688</c:v>
                </c:pt>
                <c:pt idx="147">
                  <c:v>-3.4157915359997522</c:v>
                </c:pt>
                <c:pt idx="148">
                  <c:v>-3.4632910628540237</c:v>
                </c:pt>
                <c:pt idx="149">
                  <c:v>-3.5111371217331837</c:v>
                </c:pt>
                <c:pt idx="150">
                  <c:v>-3.5593302466975576</c:v>
                </c:pt>
                <c:pt idx="151">
                  <c:v>-3.6078709767549153</c:v>
                </c:pt>
                <c:pt idx="152">
                  <c:v>-3.6567598558922421</c:v>
                </c:pt>
                <c:pt idx="153">
                  <c:v>-3.7059974331079877</c:v>
                </c:pt>
                <c:pt idx="154">
                  <c:v>-3.7555842624445868</c:v>
                </c:pt>
                <c:pt idx="155">
                  <c:v>-3.8055209030214727</c:v>
                </c:pt>
                <c:pt idx="156">
                  <c:v>-3.8558079190684333</c:v>
                </c:pt>
                <c:pt idx="157">
                  <c:v>-3.9064458799593851</c:v>
                </c:pt>
                <c:pt idx="158">
                  <c:v>-3.9574353602465848</c:v>
                </c:pt>
                <c:pt idx="159">
                  <c:v>-4.0087769396951973</c:v>
                </c:pt>
                <c:pt idx="160">
                  <c:v>-4.0604712033183574</c:v>
                </c:pt>
                <c:pt idx="161">
                  <c:v>-4.1125187414125772</c:v>
                </c:pt>
                <c:pt idx="162">
                  <c:v>-4.1649201495936508</c:v>
                </c:pt>
                <c:pt idx="163">
                  <c:v>-4.2176760288329298</c:v>
                </c:pt>
                <c:pt idx="164">
                  <c:v>-4.2707869854941025</c:v>
                </c:pt>
                <c:pt idx="165">
                  <c:v>-4.3242536313703797</c:v>
                </c:pt>
                <c:pt idx="166">
                  <c:v>-4.3780765837221223</c:v>
                </c:pt>
                <c:pt idx="167">
                  <c:v>-4.4322564653149579</c:v>
                </c:pt>
                <c:pt idx="168">
                  <c:v>-4.4867939044583416</c:v>
                </c:pt>
                <c:pt idx="169">
                  <c:v>-4.5416895350445596</c:v>
                </c:pt>
                <c:pt idx="170">
                  <c:v>-4.5969439965882763</c:v>
                </c:pt>
                <c:pt idx="171">
                  <c:v>-4.65255793426644</c:v>
                </c:pt>
                <c:pt idx="172">
                  <c:v>-4.7085319989588337</c:v>
                </c:pt>
                <c:pt idx="173">
                  <c:v>-4.7648668472889728</c:v>
                </c:pt>
                <c:pt idx="174">
                  <c:v>-4.8215631416655569</c:v>
                </c:pt>
                <c:pt idx="175">
                  <c:v>-4.8786215503244641</c:v>
                </c:pt>
                <c:pt idx="176">
                  <c:v>-4.9360427473711406</c:v>
                </c:pt>
                <c:pt idx="177">
                  <c:v>-4.9938274128236877</c:v>
                </c:pt>
                <c:pt idx="178">
                  <c:v>-5.0519762326562487</c:v>
                </c:pt>
                <c:pt idx="179">
                  <c:v>-5.1104898988431158</c:v>
                </c:pt>
                <c:pt idx="180">
                  <c:v>-5.1693691094032772</c:v>
                </c:pt>
                <c:pt idx="181">
                  <c:v>-5.2286145684455176</c:v>
                </c:pt>
                <c:pt idx="182">
                  <c:v>-5.2882269862140516</c:v>
                </c:pt>
                <c:pt idx="183">
                  <c:v>-5.34820707913482</c:v>
                </c:pt>
                <c:pt idx="184">
                  <c:v>-5.4085555698621759</c:v>
                </c:pt>
                <c:pt idx="185">
                  <c:v>-5.4692731873262872</c:v>
                </c:pt>
                <c:pt idx="186">
                  <c:v>-5.5303606667810454</c:v>
                </c:pt>
                <c:pt idx="187">
                  <c:v>-5.5918187498525924</c:v>
                </c:pt>
                <c:pt idx="188">
                  <c:v>-5.6536481845884348</c:v>
                </c:pt>
                <c:pt idx="189">
                  <c:v>-5.7158497255071117</c:v>
                </c:pt>
                <c:pt idx="190">
                  <c:v>-5.7784241336485724</c:v>
                </c:pt>
                <c:pt idx="191">
                  <c:v>-5.8413721766250752</c:v>
                </c:pt>
                <c:pt idx="192">
                  <c:v>-5.9046946286727504</c:v>
                </c:pt>
                <c:pt idx="193">
                  <c:v>-5.9683922707038519</c:v>
                </c:pt>
                <c:pt idx="194">
                  <c:v>-6.0324658903594859</c:v>
                </c:pt>
                <c:pt idx="195">
                  <c:v>-6.0969162820632281</c:v>
                </c:pt>
                <c:pt idx="196">
                  <c:v>-6.1617442470751786</c:v>
                </c:pt>
                <c:pt idx="197">
                  <c:v>-6.2269505935468406</c:v>
                </c:pt>
                <c:pt idx="198">
                  <c:v>-6.2925361365765884</c:v>
                </c:pt>
                <c:pt idx="199">
                  <c:v>-6.3585016982658713</c:v>
                </c:pt>
                <c:pt idx="200">
                  <c:v>-6.4248481077760653</c:v>
                </c:pt>
                <c:pt idx="201">
                  <c:v>-6.4915762013861054</c:v>
                </c:pt>
                <c:pt idx="202">
                  <c:v>-6.5586868225507446</c:v>
                </c:pt>
                <c:pt idx="203">
                  <c:v>-6.6261808219596094</c:v>
                </c:pt>
                <c:pt idx="204">
                  <c:v>-6.694059057596963</c:v>
                </c:pt>
                <c:pt idx="205">
                  <c:v>-6.7623223948021955</c:v>
                </c:pt>
                <c:pt idx="206">
                  <c:v>-6.8309717063311144</c:v>
                </c:pt>
                <c:pt idx="207">
                  <c:v>-6.900007872417965</c:v>
                </c:pt>
                <c:pt idx="208">
                  <c:v>-6.9694317808382342</c:v>
                </c:pt>
                <c:pt idx="209">
                  <c:v>-7.0392443269722671</c:v>
                </c:pt>
                <c:pt idx="210">
                  <c:v>-7.109446413869664</c:v>
                </c:pt>
                <c:pt idx="211">
                  <c:v>-7.1800389523144306</c:v>
                </c:pt>
                <c:pt idx="212">
                  <c:v>-7.2510228608910925</c:v>
                </c:pt>
                <c:pt idx="213">
                  <c:v>-7.3223990660515046</c:v>
                </c:pt>
                <c:pt idx="214">
                  <c:v>-7.3941685021825876</c:v>
                </c:pt>
                <c:pt idx="215">
                  <c:v>-7.4663321116748573</c:v>
                </c:pt>
                <c:pt idx="216">
                  <c:v>-7.5388908449918937</c:v>
                </c:pt>
                <c:pt idx="217">
                  <c:v>-7.6118456607406433</c:v>
                </c:pt>
                <c:pt idx="218">
                  <c:v>-7.6851975257426286</c:v>
                </c:pt>
                <c:pt idx="219">
                  <c:v>-7.7589474151060642</c:v>
                </c:pt>
                <c:pt idx="220">
                  <c:v>-7.8330963122989221</c:v>
                </c:pt>
                <c:pt idx="221">
                  <c:v>-7.9076452092228742</c:v>
                </c:pt>
                <c:pt idx="222">
                  <c:v>-7.9825951062882394</c:v>
                </c:pt>
                <c:pt idx="223">
                  <c:v>-8.0579470124898283</c:v>
                </c:pt>
                <c:pt idx="224">
                  <c:v>-8.1337019454838568</c:v>
                </c:pt>
                <c:pt idx="225">
                  <c:v>-8.2098609316657587</c:v>
                </c:pt>
                <c:pt idx="226">
                  <c:v>-8.2864250062490292</c:v>
                </c:pt>
                <c:pt idx="227">
                  <c:v>-8.3633952133451412</c:v>
                </c:pt>
                <c:pt idx="228">
                  <c:v>-8.4407726060444066</c:v>
                </c:pt>
                <c:pt idx="229">
                  <c:v>-8.5185582464979497</c:v>
                </c:pt>
                <c:pt idx="230">
                  <c:v>-8.5967532060007485</c:v>
                </c:pt>
                <c:pt idx="231">
                  <c:v>-8.6753585650756886</c:v>
                </c:pt>
                <c:pt idx="232">
                  <c:v>-8.754375413558817</c:v>
                </c:pt>
                <c:pt idx="233">
                  <c:v>-8.8338048506856399</c:v>
                </c:pt>
                <c:pt idx="234">
                  <c:v>-8.9136479851785317</c:v>
                </c:pt>
                <c:pt idx="235">
                  <c:v>-8.993905935335377</c:v>
                </c:pt>
                <c:pt idx="236">
                  <c:v>-9.0745798291192905</c:v>
                </c:pt>
                <c:pt idx="237">
                  <c:v>-9.1556708042495956</c:v>
                </c:pt>
                <c:pt idx="238">
                  <c:v>-9.237180008293933</c:v>
                </c:pt>
                <c:pt idx="239">
                  <c:v>-9.3191085987616269</c:v>
                </c:pt>
                <c:pt idx="240">
                  <c:v>-9.4014577431982893</c:v>
                </c:pt>
                <c:pt idx="241">
                  <c:v>-9.4842286192816694</c:v>
                </c:pt>
                <c:pt idx="242">
                  <c:v>-9.5674224149188181</c:v>
                </c:pt>
                <c:pt idx="243">
                  <c:v>-9.6510403283444361</c:v>
                </c:pt>
                <c:pt idx="244">
                  <c:v>-9.7350835682207357</c:v>
                </c:pt>
                <c:pt idx="245">
                  <c:v>-9.819553353738371</c:v>
                </c:pt>
                <c:pt idx="246">
                  <c:v>-9.9044509147190301</c:v>
                </c:pt>
                <c:pt idx="247">
                  <c:v>-9.9897774917191224</c:v>
                </c:pt>
                <c:pt idx="248">
                  <c:v>-10.075534336135101</c:v>
                </c:pt>
                <c:pt idx="249">
                  <c:v>-10.161722710310015</c:v>
                </c:pt>
                <c:pt idx="250">
                  <c:v>-10.248343887641644</c:v>
                </c:pt>
                <c:pt idx="251">
                  <c:v>-10.335399152692023</c:v>
                </c:pt>
                <c:pt idx="252">
                  <c:v>-10.42288980129851</c:v>
                </c:pt>
                <c:pt idx="253">
                  <c:v>-10.510817140686315</c:v>
                </c:pt>
                <c:pt idx="254">
                  <c:v>-10.599182489582619</c:v>
                </c:pt>
                <c:pt idx="255">
                  <c:v>-10.687987178332218</c:v>
                </c:pt>
                <c:pt idx="256">
                  <c:v>-10.777232549014769</c:v>
                </c:pt>
                <c:pt idx="257">
                  <c:v>-10.866919955563677</c:v>
                </c:pt>
                <c:pt idx="258">
                  <c:v>-10.957050763886551</c:v>
                </c:pt>
                <c:pt idx="259">
                  <c:v>-11.047626351987407</c:v>
                </c:pt>
                <c:pt idx="260">
                  <c:v>-11.138648110090529</c:v>
                </c:pt>
                <c:pt idx="261">
                  <c:v>-11.23011744076604</c:v>
                </c:pt>
                <c:pt idx="262">
                  <c:v>-11.322035759057254</c:v>
                </c:pt>
                <c:pt idx="263">
                  <c:v>-11.414404492609753</c:v>
                </c:pt>
                <c:pt idx="264">
                  <c:v>-11.507225081802353</c:v>
                </c:pt>
                <c:pt idx="265">
                  <c:v>-11.60049897987982</c:v>
                </c:pt>
                <c:pt idx="266">
                  <c:v>-11.69422765308752</c:v>
                </c:pt>
                <c:pt idx="267">
                  <c:v>-11.788412580807927</c:v>
                </c:pt>
                <c:pt idx="268">
                  <c:v>-11.883055255699102</c:v>
                </c:pt>
                <c:pt idx="269">
                  <c:v>-11.978157183835066</c:v>
                </c:pt>
                <c:pt idx="270">
                  <c:v>-12.073719884848257</c:v>
                </c:pt>
                <c:pt idx="271">
                  <c:v>-12.169744892073957</c:v>
                </c:pt>
                <c:pt idx="272">
                  <c:v>-12.266233752696767</c:v>
                </c:pt>
                <c:pt idx="273">
                  <c:v>-12.363188027899234</c:v>
                </c:pt>
                <c:pt idx="274">
                  <c:v>-12.460609293012615</c:v>
                </c:pt>
                <c:pt idx="275">
                  <c:v>-12.558499137669706</c:v>
                </c:pt>
                <c:pt idx="276">
                  <c:v>-12.656859165960029</c:v>
                </c:pt>
                <c:pt idx="277">
                  <c:v>-12.75569099658715</c:v>
                </c:pt>
                <c:pt idx="278">
                  <c:v>-12.854996263028337</c:v>
                </c:pt>
                <c:pt idx="279">
                  <c:v>-12.954776613696481</c:v>
                </c:pt>
                <c:pt idx="280">
                  <c:v>-13.055033712104478</c:v>
                </c:pt>
                <c:pt idx="281">
                  <c:v>-13.155769237031896</c:v>
                </c:pt>
                <c:pt idx="282">
                  <c:v>-13.256984882694201</c:v>
                </c:pt>
                <c:pt idx="283">
                  <c:v>-13.358682358914383</c:v>
                </c:pt>
                <c:pt idx="284">
                  <c:v>-13.460863391297153</c:v>
                </c:pt>
                <c:pt idx="285">
                  <c:v>-13.563529721405692</c:v>
                </c:pt>
                <c:pt idx="286">
                  <c:v>-13.666683106941075</c:v>
                </c:pt>
                <c:pt idx="287">
                  <c:v>-13.770325321924275</c:v>
                </c:pt>
                <c:pt idx="288">
                  <c:v>-13.874458156880982</c:v>
                </c:pt>
                <c:pt idx="289">
                  <c:v>-13.979083419029072</c:v>
                </c:pt>
                <c:pt idx="290">
                  <c:v>-14.084202932468985</c:v>
                </c:pt>
                <c:pt idx="291">
                  <c:v>-14.189818538376901</c:v>
                </c:pt>
                <c:pt idx="292">
                  <c:v>-14.29593209520087</c:v>
                </c:pt>
                <c:pt idx="293">
                  <c:v>-14.402545478859885</c:v>
                </c:pt>
                <c:pt idx="294">
                  <c:v>-14.50966058294596</c:v>
                </c:pt>
                <c:pt idx="295">
                  <c:v>-14.617279318929313</c:v>
                </c:pt>
                <c:pt idx="296">
                  <c:v>-14.725403616366645</c:v>
                </c:pt>
                <c:pt idx="297">
                  <c:v>-14.834035423112631</c:v>
                </c:pt>
                <c:pt idx="298">
                  <c:v>-14.94317670553465</c:v>
                </c:pt>
                <c:pt idx="299">
                  <c:v>-15.052829448730778</c:v>
                </c:pt>
                <c:pt idx="300">
                  <c:v>-15.162995656751232</c:v>
                </c:pt>
                <c:pt idx="301">
                  <c:v>-15.2736773528231</c:v>
                </c:pt>
                <c:pt idx="302">
                  <c:v>-15.384876579578751</c:v>
                </c:pt>
                <c:pt idx="303">
                  <c:v>-15.496595399287564</c:v>
                </c:pt>
                <c:pt idx="304">
                  <c:v>-15.608835894091499</c:v>
                </c:pt>
                <c:pt idx="305">
                  <c:v>-15.721600166244231</c:v>
                </c:pt>
                <c:pt idx="306">
                  <c:v>-15.834890338354048</c:v>
                </c:pt>
                <c:pt idx="307">
                  <c:v>-15.948708553630595</c:v>
                </c:pt>
                <c:pt idx="308">
                  <c:v>-16.063056976135496</c:v>
                </c:pt>
                <c:pt idx="309">
                  <c:v>-16.177937791037039</c:v>
                </c:pt>
                <c:pt idx="310">
                  <c:v>-16.293353204868708</c:v>
                </c:pt>
                <c:pt idx="311">
                  <c:v>-16.4093054457921</c:v>
                </c:pt>
                <c:pt idx="312">
                  <c:v>-16.525796763863795</c:v>
                </c:pt>
                <c:pt idx="313">
                  <c:v>-16.64282943130668</c:v>
                </c:pt>
                <c:pt idx="314">
                  <c:v>-16.760405742785551</c:v>
                </c:pt>
                <c:pt idx="315">
                  <c:v>-16.878528015687227</c:v>
                </c:pt>
                <c:pt idx="316">
                  <c:v>-16.99719859040513</c:v>
                </c:pt>
                <c:pt idx="317">
                  <c:v>-17.116419830628523</c:v>
                </c:pt>
                <c:pt idx="318">
                  <c:v>-17.236194123636498</c:v>
                </c:pt>
                <c:pt idx="319">
                  <c:v>-17.356523880596662</c:v>
                </c:pt>
                <c:pt idx="320">
                  <c:v>-17.477411536868871</c:v>
                </c:pt>
                <c:pt idx="321">
                  <c:v>-17.598859552313804</c:v>
                </c:pt>
                <c:pt idx="322">
                  <c:v>-17.720870411606761</c:v>
                </c:pt>
                <c:pt idx="323">
                  <c:v>-17.84344662455657</c:v>
                </c:pt>
                <c:pt idx="324">
                  <c:v>-17.966590726429793</c:v>
                </c:pt>
                <c:pt idx="325">
                  <c:v>-18.090305278280468</c:v>
                </c:pt>
                <c:pt idx="326">
                  <c:v>-18.214592867285123</c:v>
                </c:pt>
                <c:pt idx="327">
                  <c:v>-18.339456107083628</c:v>
                </c:pt>
                <c:pt idx="328">
                  <c:v>-18.464897638125684</c:v>
                </c:pt>
                <c:pt idx="329">
                  <c:v>-18.590920128023157</c:v>
                </c:pt>
                <c:pt idx="330">
                  <c:v>-18.717526271908444</c:v>
                </c:pt>
                <c:pt idx="331">
                  <c:v>-18.844718792798808</c:v>
                </c:pt>
                <c:pt idx="332">
                  <c:v>-18.972500441967103</c:v>
                </c:pt>
                <c:pt idx="333">
                  <c:v>-19.100873999318654</c:v>
                </c:pt>
                <c:pt idx="334">
                  <c:v>-19.22984227377475</c:v>
                </c:pt>
                <c:pt idx="335">
                  <c:v>-19.359408103662702</c:v>
                </c:pt>
                <c:pt idx="336">
                  <c:v>-19.489574357112545</c:v>
                </c:pt>
                <c:pt idx="337">
                  <c:v>-19.620343932460834</c:v>
                </c:pt>
                <c:pt idx="338">
                  <c:v>-19.751719758661213</c:v>
                </c:pt>
                <c:pt idx="339">
                  <c:v>-19.883704795702386</c:v>
                </c:pt>
                <c:pt idx="340">
                  <c:v>-20.01630203503322</c:v>
                </c:pt>
                <c:pt idx="341">
                  <c:v>-20.149514499995455</c:v>
                </c:pt>
                <c:pt idx="342">
                  <c:v>-20.283345246264016</c:v>
                </c:pt>
                <c:pt idx="343">
                  <c:v>-20.417797362295055</c:v>
                </c:pt>
                <c:pt idx="344">
                  <c:v>-20.552873969782084</c:v>
                </c:pt>
                <c:pt idx="345">
                  <c:v>-20.688578224120061</c:v>
                </c:pt>
                <c:pt idx="346">
                  <c:v>-20.824913314877982</c:v>
                </c:pt>
                <c:pt idx="347">
                  <c:v>-20.961882466279857</c:v>
                </c:pt>
                <c:pt idx="348">
                  <c:v>-21.099488937694261</c:v>
                </c:pt>
                <c:pt idx="349">
                  <c:v>-21.23773602413296</c:v>
                </c:pt>
                <c:pt idx="350">
                  <c:v>-21.376627056758373</c:v>
                </c:pt>
                <c:pt idx="351">
                  <c:v>-21.516165403400418</c:v>
                </c:pt>
                <c:pt idx="352">
                  <c:v>-21.656354469082785</c:v>
                </c:pt>
                <c:pt idx="353">
                  <c:v>-21.797197696558751</c:v>
                </c:pt>
                <c:pt idx="354">
                  <c:v>-21.93869856685707</c:v>
                </c:pt>
                <c:pt idx="355">
                  <c:v>-22.080860599837727</c:v>
                </c:pt>
                <c:pt idx="356">
                  <c:v>-22.223687354758205</c:v>
                </c:pt>
                <c:pt idx="357">
                  <c:v>-22.367182430850118</c:v>
                </c:pt>
                <c:pt idx="358">
                  <c:v>-22.511349467906779</c:v>
                </c:pt>
                <c:pt idx="359">
                  <c:v>-22.656192146881679</c:v>
                </c:pt>
                <c:pt idx="360">
                  <c:v>-22.801714190498249</c:v>
                </c:pt>
                <c:pt idx="361">
                  <c:v>-22.947919363871257</c:v>
                </c:pt>
                <c:pt idx="362">
                  <c:v>-23.094811475139835</c:v>
                </c:pt>
                <c:pt idx="363">
                  <c:v>-23.242394376112617</c:v>
                </c:pt>
                <c:pt idx="364">
                  <c:v>-23.390671962925321</c:v>
                </c:pt>
                <c:pt idx="365">
                  <c:v>-23.539648176710749</c:v>
                </c:pt>
                <c:pt idx="366">
                  <c:v>-23.689327004281864</c:v>
                </c:pt>
                <c:pt idx="367">
                  <c:v>-23.839712478827998</c:v>
                </c:pt>
                <c:pt idx="368">
                  <c:v>-23.990808680624554</c:v>
                </c:pt>
                <c:pt idx="369">
                  <c:v>-24.142619737756625</c:v>
                </c:pt>
                <c:pt idx="370">
                  <c:v>-24.295149826856655</c:v>
                </c:pt>
                <c:pt idx="371">
                  <c:v>-24.448403173856686</c:v>
                </c:pt>
                <c:pt idx="372">
                  <c:v>-24.602384054755365</c:v>
                </c:pt>
                <c:pt idx="373">
                  <c:v>-24.757096796400241</c:v>
                </c:pt>
                <c:pt idx="374">
                  <c:v>-24.912545777285374</c:v>
                </c:pt>
                <c:pt idx="375">
                  <c:v>-25.068735428365173</c:v>
                </c:pt>
                <c:pt idx="376">
                  <c:v>-25.225670233884316</c:v>
                </c:pt>
                <c:pt idx="377">
                  <c:v>-25.383354732224383</c:v>
                </c:pt>
                <c:pt idx="378">
                  <c:v>-25.541793516767733</c:v>
                </c:pt>
                <c:pt idx="379">
                  <c:v>-25.700991236778652</c:v>
                </c:pt>
                <c:pt idx="380">
                  <c:v>-25.860952598302642</c:v>
                </c:pt>
                <c:pt idx="381">
                  <c:v>-26.021682365084068</c:v>
                </c:pt>
                <c:pt idx="382">
                  <c:v>-26.183185359502513</c:v>
                </c:pt>
                <c:pt idx="383">
                  <c:v>-26.345466463528528</c:v>
                </c:pt>
                <c:pt idx="384">
                  <c:v>-26.508530619699187</c:v>
                </c:pt>
                <c:pt idx="385">
                  <c:v>-26.672382832113829</c:v>
                </c:pt>
                <c:pt idx="386">
                  <c:v>-26.837028167450594</c:v>
                </c:pt>
                <c:pt idx="387">
                  <c:v>-27.002471756004311</c:v>
                </c:pt>
                <c:pt idx="388">
                  <c:v>-27.168718792746226</c:v>
                </c:pt>
                <c:pt idx="389">
                  <c:v>-27.335774538406</c:v>
                </c:pt>
                <c:pt idx="390">
                  <c:v>-27.503644320576868</c:v>
                </c:pt>
                <c:pt idx="391">
                  <c:v>-27.672333534844114</c:v>
                </c:pt>
                <c:pt idx="392">
                  <c:v>-27.841847645937907</c:v>
                </c:pt>
                <c:pt idx="393">
                  <c:v>-28.012192188910824</c:v>
                </c:pt>
                <c:pt idx="394">
                  <c:v>-28.183372770340739</c:v>
                </c:pt>
                <c:pt idx="395">
                  <c:v>-28.355395069559908</c:v>
                </c:pt>
                <c:pt idx="396">
                  <c:v>-28.528264839910726</c:v>
                </c:pt>
                <c:pt idx="397">
                  <c:v>-28.70198791002894</c:v>
                </c:pt>
                <c:pt idx="398">
                  <c:v>-28.876570185155185</c:v>
                </c:pt>
                <c:pt idx="399">
                  <c:v>-29.052017648475214</c:v>
                </c:pt>
                <c:pt idx="400">
                  <c:v>-29.228336362490094</c:v>
                </c:pt>
                <c:pt idx="401">
                  <c:v>-29.405532470416702</c:v>
                </c:pt>
                <c:pt idx="402">
                  <c:v>-29.583612197619651</c:v>
                </c:pt>
                <c:pt idx="403">
                  <c:v>-29.76258185307524</c:v>
                </c:pt>
                <c:pt idx="404">
                  <c:v>-29.942447830868669</c:v>
                </c:pt>
                <c:pt idx="405">
                  <c:v>-30.123216611724924</c:v>
                </c:pt>
                <c:pt idx="406">
                  <c:v>-30.30489476457463</c:v>
                </c:pt>
                <c:pt idx="407">
                  <c:v>-30.4874889481558</c:v>
                </c:pt>
                <c:pt idx="408">
                  <c:v>-30.671005912652195</c:v>
                </c:pt>
                <c:pt idx="409">
                  <c:v>-30.855452501369655</c:v>
                </c:pt>
                <c:pt idx="410">
                  <c:v>-31.040835652451282</c:v>
                </c:pt>
                <c:pt idx="411">
                  <c:v>-31.227162400632466</c:v>
                </c:pt>
                <c:pt idx="412">
                  <c:v>-31.414439879037161</c:v>
                </c:pt>
                <c:pt idx="413">
                  <c:v>-31.602675321016235</c:v>
                </c:pt>
                <c:pt idx="414">
                  <c:v>-31.791876062029374</c:v>
                </c:pt>
                <c:pt idx="415">
                  <c:v>-31.982049541571627</c:v>
                </c:pt>
                <c:pt idx="416">
                  <c:v>-32.173203305145897</c:v>
                </c:pt>
                <c:pt idx="417">
                  <c:v>-32.365345006282709</c:v>
                </c:pt>
                <c:pt idx="418">
                  <c:v>-32.558482408608583</c:v>
                </c:pt>
                <c:pt idx="419">
                  <c:v>-32.752623387964597</c:v>
                </c:pt>
                <c:pt idx="420">
                  <c:v>-32.947775934576256</c:v>
                </c:pt>
                <c:pt idx="421">
                  <c:v>-33.143948155276583</c:v>
                </c:pt>
                <c:pt idx="422">
                  <c:v>-33.341148275783745</c:v>
                </c:pt>
                <c:pt idx="423">
                  <c:v>-33.539384643034722</c:v>
                </c:pt>
                <c:pt idx="424">
                  <c:v>-33.738665727577207</c:v>
                </c:pt>
                <c:pt idx="425">
                  <c:v>-33.939000126020716</c:v>
                </c:pt>
                <c:pt idx="426">
                  <c:v>-34.140396563549402</c:v>
                </c:pt>
                <c:pt idx="427">
                  <c:v>-34.342863896498031</c:v>
                </c:pt>
                <c:pt idx="428">
                  <c:v>-34.546411114993091</c:v>
                </c:pt>
                <c:pt idx="429">
                  <c:v>-34.751047345661121</c:v>
                </c:pt>
                <c:pt idx="430">
                  <c:v>-34.956781854406252</c:v>
                </c:pt>
                <c:pt idx="431">
                  <c:v>-35.163624049259198</c:v>
                </c:pt>
                <c:pt idx="432">
                  <c:v>-35.371583483299659</c:v>
                </c:pt>
                <c:pt idx="433">
                  <c:v>-35.580669857654762</c:v>
                </c:pt>
                <c:pt idx="434">
                  <c:v>-35.790893024575709</c:v>
                </c:pt>
                <c:pt idx="435">
                  <c:v>-36.002262990595021</c:v>
                </c:pt>
                <c:pt idx="436">
                  <c:v>-36.214789919767291</c:v>
                </c:pt>
                <c:pt idx="437">
                  <c:v>-36.428484136995543</c:v>
                </c:pt>
                <c:pt idx="438">
                  <c:v>-36.643356131446517</c:v>
                </c:pt>
                <c:pt idx="439">
                  <c:v>-36.859416560057454</c:v>
                </c:pt>
                <c:pt idx="440">
                  <c:v>-37.076676251137137</c:v>
                </c:pt>
                <c:pt idx="441">
                  <c:v>-37.295146208064786</c:v>
                </c:pt>
                <c:pt idx="442">
                  <c:v>-37.514837613089391</c:v>
                </c:pt>
                <c:pt idx="443">
                  <c:v>-37.735761831233376</c:v>
                </c:pt>
                <c:pt idx="444">
                  <c:v>-37.957930414303618</c:v>
                </c:pt>
                <c:pt idx="445">
                  <c:v>-38.181355105013431</c:v>
                </c:pt>
                <c:pt idx="446">
                  <c:v>-38.406047841219589</c:v>
                </c:pt>
                <c:pt idx="447">
                  <c:v>-38.632020760277726</c:v>
                </c:pt>
                <c:pt idx="448">
                  <c:v>-38.859286203520512</c:v>
                </c:pt>
                <c:pt idx="449">
                  <c:v>-39.08785672086259</c:v>
                </c:pt>
                <c:pt idx="450">
                  <c:v>-39.317745075536685</c:v>
                </c:pt>
                <c:pt idx="451">
                  <c:v>-39.548964248965447</c:v>
                </c:pt>
                <c:pt idx="452">
                  <c:v>-39.781527445773399</c:v>
                </c:pt>
                <c:pt idx="453">
                  <c:v>-40.015448098944418</c:v>
                </c:pt>
                <c:pt idx="454">
                  <c:v>-40.250739875129248</c:v>
                </c:pt>
                <c:pt idx="455">
                  <c:v>-40.48741668010878</c:v>
                </c:pt>
                <c:pt idx="456">
                  <c:v>-40.725492664418496</c:v>
                </c:pt>
                <c:pt idx="457">
                  <c:v>-40.96498222913938</c:v>
                </c:pt>
                <c:pt idx="458">
                  <c:v>-41.205900031862257</c:v>
                </c:pt>
                <c:pt idx="459">
                  <c:v>-41.448260992830477</c:v>
                </c:pt>
                <c:pt idx="460">
                  <c:v>-41.692080301268717</c:v>
                </c:pt>
                <c:pt idx="461">
                  <c:v>-41.937373421903779</c:v>
                </c:pt>
                <c:pt idx="462">
                  <c:v>-42.184156101684721</c:v>
                </c:pt>
                <c:pt idx="463">
                  <c:v>-42.432444376709896</c:v>
                </c:pt>
                <c:pt idx="464">
                  <c:v>-42.682254579368283</c:v>
                </c:pt>
                <c:pt idx="465">
                  <c:v>-42.933603345703098</c:v>
                </c:pt>
                <c:pt idx="466">
                  <c:v>-43.186507623006428</c:v>
                </c:pt>
                <c:pt idx="467">
                  <c:v>-43.440984677653098</c:v>
                </c:pt>
                <c:pt idx="468">
                  <c:v>-43.69705210318358</c:v>
                </c:pt>
                <c:pt idx="469">
                  <c:v>-43.954727828644465</c:v>
                </c:pt>
                <c:pt idx="470">
                  <c:v>-44.214030127197752</c:v>
                </c:pt>
                <c:pt idx="471">
                  <c:v>-44.474977625008009</c:v>
                </c:pt>
                <c:pt idx="472">
                  <c:v>-44.737589310419459</c:v>
                </c:pt>
                <c:pt idx="473">
                  <c:v>-45.001884543433704</c:v>
                </c:pt>
                <c:pt idx="474">
                  <c:v>-45.267883065500023</c:v>
                </c:pt>
                <c:pt idx="475">
                  <c:v>-45.535605009631098</c:v>
                </c:pt>
                <c:pt idx="476">
                  <c:v>-45.805070910856934</c:v>
                </c:pt>
                <c:pt idx="477">
                  <c:v>-46.076301717030425</c:v>
                </c:pt>
                <c:pt idx="478">
                  <c:v>-46.34931879999958</c:v>
                </c:pt>
                <c:pt idx="479">
                  <c:v>-46.624143967160535</c:v>
                </c:pt>
                <c:pt idx="480">
                  <c:v>-46.900799473407922</c:v>
                </c:pt>
                <c:pt idx="481">
                  <c:v>-47.179308033498195</c:v>
                </c:pt>
                <c:pt idx="482">
                  <c:v>-47.45969283484412</c:v>
                </c:pt>
                <c:pt idx="483">
                  <c:v>-47.741977550757746</c:v>
                </c:pt>
                <c:pt idx="484">
                  <c:v>-48.026186354161439</c:v>
                </c:pt>
                <c:pt idx="485">
                  <c:v>-48.312343931786813</c:v>
                </c:pt>
                <c:pt idx="486">
                  <c:v>-48.600475498882211</c:v>
                </c:pt>
                <c:pt idx="487">
                  <c:v>-48.890606814451473</c:v>
                </c:pt>
                <c:pt idx="488">
                  <c:v>-49.182764197046382</c:v>
                </c:pt>
                <c:pt idx="489">
                  <c:v>-49.476974541137665</c:v>
                </c:pt>
                <c:pt idx="490">
                  <c:v>-49.77326533409007</c:v>
                </c:pt>
                <c:pt idx="491">
                  <c:v>-50.071664673768254</c:v>
                </c:pt>
                <c:pt idx="492">
                  <c:v>-50.372201286802039</c:v>
                </c:pt>
                <c:pt idx="493">
                  <c:v>-50.674904547540798</c:v>
                </c:pt>
                <c:pt idx="494">
                  <c:v>-50.979804497728622</c:v>
                </c:pt>
                <c:pt idx="495">
                  <c:v>-51.286931866932896</c:v>
                </c:pt>
                <c:pt idx="496">
                  <c:v>-51.596318093761809</c:v>
                </c:pt>
                <c:pt idx="497">
                  <c:v>-51.907995347907381</c:v>
                </c:pt>
                <c:pt idx="498">
                  <c:v>-52.221996553052456</c:v>
                </c:pt>
                <c:pt idx="499">
                  <c:v>-52.538355410683522</c:v>
                </c:pt>
                <c:pt idx="500">
                  <c:v>-52.857106424851814</c:v>
                </c:pt>
                <c:pt idx="501">
                  <c:v>-53.178284927928701</c:v>
                </c:pt>
                <c:pt idx="502">
                  <c:v>-53.501927107404079</c:v>
                </c:pt>
                <c:pt idx="503">
                  <c:v>-53.828070033777962</c:v>
                </c:pt>
                <c:pt idx="504">
                  <c:v>-54.156751689600348</c:v>
                </c:pt>
                <c:pt idx="505">
                  <c:v>-54.488010999715385</c:v>
                </c:pt>
                <c:pt idx="506">
                  <c:v>-54.82188786277127</c:v>
                </c:pt>
                <c:pt idx="507">
                  <c:v>-55.158423184059615</c:v>
                </c:pt>
                <c:pt idx="508">
                  <c:v>-55.497658909751692</c:v>
                </c:pt>
                <c:pt idx="509">
                  <c:v>-55.839638062604635</c:v>
                </c:pt>
                <c:pt idx="510">
                  <c:v>-56.1844047792125</c:v>
                </c:pt>
                <c:pt idx="511">
                  <c:v>-56.532004348884627</c:v>
                </c:pt>
                <c:pt idx="512">
                  <c:v>-56.882483254236142</c:v>
                </c:pt>
                <c:pt idx="513">
                  <c:v>-57.235889213582482</c:v>
                </c:pt>
                <c:pt idx="514">
                  <c:v>-57.592271225235194</c:v>
                </c:pt>
                <c:pt idx="515">
                  <c:v>-57.951679613801552</c:v>
                </c:pt>
                <c:pt idx="516">
                  <c:v>-58.31416607859866</c:v>
                </c:pt>
                <c:pt idx="517">
                  <c:v>-58.67978374429817</c:v>
                </c:pt>
                <c:pt idx="518">
                  <c:v>-59.048587213926702</c:v>
                </c:pt>
                <c:pt idx="519">
                  <c:v>-59.420632624354596</c:v>
                </c:pt>
                <c:pt idx="520">
                  <c:v>-59.795977704413929</c:v>
                </c:pt>
                <c:pt idx="521">
                  <c:v>-60.174681835797855</c:v>
                </c:pt>
                <c:pt idx="522">
                  <c:v>-60.556806116901271</c:v>
                </c:pt>
                <c:pt idx="523">
                  <c:v>-60.942413429776209</c:v>
                </c:pt>
                <c:pt idx="524">
                  <c:v>-61.331568510384862</c:v>
                </c:pt>
                <c:pt idx="525">
                  <c:v>-61.724338022348384</c:v>
                </c:pt>
                <c:pt idx="526">
                  <c:v>-62.12079063440116</c:v>
                </c:pt>
                <c:pt idx="527">
                  <c:v>-62.52099710177685</c:v>
                </c:pt>
                <c:pt idx="528">
                  <c:v>-62.925030351768392</c:v>
                </c:pt>
                <c:pt idx="529">
                  <c:v>-63.332965573720664</c:v>
                </c:pt>
                <c:pt idx="530">
                  <c:v>-63.74488031373523</c:v>
                </c:pt>
                <c:pt idx="531">
                  <c:v>-64.160854574385937</c:v>
                </c:pt>
                <c:pt idx="532">
                  <c:v>-64.580970919766628</c:v>
                </c:pt>
                <c:pt idx="533">
                  <c:v>-65.005314586217665</c:v>
                </c:pt>
                <c:pt idx="534">
                  <c:v>-65.433973599102757</c:v>
                </c:pt>
                <c:pt idx="535">
                  <c:v>-65.86703889603811</c:v>
                </c:pt>
                <c:pt idx="536">
                  <c:v>-66.304604457005539</c:v>
                </c:pt>
                <c:pt idx="537">
                  <c:v>-66.746767441817354</c:v>
                </c:pt>
                <c:pt idx="538">
                  <c:v>-67.193628335436301</c:v>
                </c:pt>
                <c:pt idx="539">
                  <c:v>-67.645291101695648</c:v>
                </c:pt>
                <c:pt idx="540">
                  <c:v>-68.101863346009438</c:v>
                </c:pt>
                <c:pt idx="541">
                  <c:v>-68.563456487710823</c:v>
                </c:pt>
                <c:pt idx="542">
                  <c:v>-69.030185942710148</c:v>
                </c:pt>
                <c:pt idx="543">
                  <c:v>-69.502171317224366</c:v>
                </c:pt>
                <c:pt idx="544">
                  <c:v>-69.979536613391517</c:v>
                </c:pt>
                <c:pt idx="545">
                  <c:v>-70.46241044765776</c:v>
                </c:pt>
                <c:pt idx="546">
                  <c:v>-70.950926282899218</c:v>
                </c:pt>
                <c:pt idx="547">
                  <c:v>-71.445222675330598</c:v>
                </c:pt>
                <c:pt idx="548">
                  <c:v>-71.945443537343252</c:v>
                </c:pt>
                <c:pt idx="549">
                  <c:v>-72.45173841752424</c:v>
                </c:pt>
                <c:pt idx="550">
                  <c:v>-72.964262799220322</c:v>
                </c:pt>
                <c:pt idx="551">
                  <c:v>-73.483178419141311</c:v>
                </c:pt>
                <c:pt idx="552">
                  <c:v>-74.008653607638891</c:v>
                </c:pt>
                <c:pt idx="553">
                  <c:v>-74.540863652454789</c:v>
                </c:pt>
                <c:pt idx="554">
                  <c:v>-75.079991187907368</c:v>
                </c:pt>
                <c:pt idx="555">
                  <c:v>-75.62622661168318</c:v>
                </c:pt>
                <c:pt idx="556">
                  <c:v>-76.179768531615423</c:v>
                </c:pt>
                <c:pt idx="557">
                  <c:v>-76.740824245077533</c:v>
                </c:pt>
                <c:pt idx="558">
                  <c:v>-77.309610253890128</c:v>
                </c:pt>
                <c:pt idx="559">
                  <c:v>-77.886352817947127</c:v>
                </c:pt>
                <c:pt idx="560">
                  <c:v>-78.471288551107463</c:v>
                </c:pt>
                <c:pt idx="561">
                  <c:v>-79.064665063284764</c:v>
                </c:pt>
                <c:pt idx="562">
                  <c:v>-79.666741653101113</c:v>
                </c:pt>
                <c:pt idx="563">
                  <c:v>-80.277790055959088</c:v>
                </c:pt>
                <c:pt idx="564">
                  <c:v>-80.898095252940323</c:v>
                </c:pt>
                <c:pt idx="565">
                  <c:v>-81.527956346563485</c:v>
                </c:pt>
                <c:pt idx="566">
                  <c:v>-82.167687510144106</c:v>
                </c:pt>
                <c:pt idx="567">
                  <c:v>-82.817619018308363</c:v>
                </c:pt>
                <c:pt idx="568">
                  <c:v>-83.478098367128013</c:v>
                </c:pt>
                <c:pt idx="569">
                  <c:v>-84.149491493397363</c:v>
                </c:pt>
                <c:pt idx="570">
                  <c:v>-84.832184103771539</c:v>
                </c:pt>
                <c:pt idx="571">
                  <c:v>-85.526583125862487</c:v>
                </c:pt>
                <c:pt idx="572">
                  <c:v>-86.233118294974375</c:v>
                </c:pt>
                <c:pt idx="573">
                  <c:v>-86.952243891981453</c:v>
                </c:pt>
                <c:pt idx="574">
                  <c:v>-87.684440649962198</c:v>
                </c:pt>
                <c:pt idx="575">
                  <c:v>-88.43021784964327</c:v>
                </c:pt>
                <c:pt idx="576">
                  <c:v>-89.190115626545406</c:v>
                </c:pt>
                <c:pt idx="577">
                  <c:v>-89.964707516026948</c:v>
                </c:pt>
                <c:pt idx="578">
                  <c:v>-90.754603266281663</c:v>
                </c:pt>
                <c:pt idx="579">
                  <c:v>-91.560451953876282</c:v>
                </c:pt>
                <c:pt idx="580">
                  <c:v>-92.382945441731522</c:v>
                </c:pt>
                <c:pt idx="581">
                  <c:v>-93.222822225733125</c:v>
                </c:pt>
                <c:pt idx="582">
                  <c:v>-94.080871723592026</c:v>
                </c:pt>
                <c:pt idx="583">
                  <c:v>-94.957939068406887</c:v>
                </c:pt>
                <c:pt idx="584">
                  <c:v>-95.854930479922757</c:v>
                </c:pt>
                <c:pt idx="585">
                  <c:v>-96.77281929909725</c:v>
                </c:pt>
                <c:pt idx="586">
                  <c:v>-97.712652786765432</c:v>
                </c:pt>
                <c:pt idx="587">
                  <c:v>-98.675559805528437</c:v>
                </c:pt>
                <c:pt idx="588">
                  <c:v>-99.662759526233557</c:v>
                </c:pt>
                <c:pt idx="589">
                  <c:v>-100.6755713275431</c:v>
                </c:pt>
                <c:pt idx="590">
                  <c:v>-101.715426090324</c:v>
                </c:pt>
                <c:pt idx="591">
                  <c:v>-102.78387912954867</c:v>
                </c:pt>
                <c:pt idx="592">
                  <c:v>-103.8826250571296</c:v>
                </c:pt>
                <c:pt idx="593">
                  <c:v>-105.01351493235171</c:v>
                </c:pt>
                <c:pt idx="594">
                  <c:v>-106.1785761358682</c:v>
                </c:pt>
                <c:pt idx="595">
                  <c:v>-107.38003550334963</c:v>
                </c:pt>
                <c:pt idx="596">
                  <c:v>-108.62034638217366</c:v>
                </c:pt>
                <c:pt idx="597">
                  <c:v>-109.90222043759496</c:v>
                </c:pt>
                <c:pt idx="598">
                  <c:v>-111.22866524537065</c:v>
                </c:pt>
                <c:pt idx="599">
                  <c:v>-112.60302898196562</c:v>
                </c:pt>
                <c:pt idx="600">
                  <c:v>-114.02905388370056</c:v>
                </c:pt>
                <c:pt idx="601">
                  <c:v>-115.51094062421259</c:v>
                </c:pt>
                <c:pt idx="602">
                  <c:v>-117.05342640050512</c:v>
                </c:pt>
                <c:pt idx="603">
                  <c:v>-118.66188038695539</c:v>
                </c:pt>
                <c:pt idx="604">
                  <c:v>-120.34242140955259</c:v>
                </c:pt>
                <c:pt idx="605">
                  <c:v>-122.10206435178634</c:v>
                </c:pt>
                <c:pt idx="606">
                  <c:v>-123.94890414454352</c:v>
                </c:pt>
                <c:pt idx="607">
                  <c:v>-125.89234954745888</c:v>
                </c:pt>
                <c:pt idx="608">
                  <c:v>-127.9434238211165</c:v>
                </c:pt>
                <c:pt idx="609">
                  <c:v>-130.11515665863388</c:v>
                </c:pt>
                <c:pt idx="610">
                  <c:v>-132.42310277559864</c:v>
                </c:pt>
                <c:pt idx="611">
                  <c:v>-134.88603969087623</c:v>
                </c:pt>
                <c:pt idx="612">
                  <c:v>-137.52692455051599</c:v>
                </c:pt>
                <c:pt idx="613">
                  <c:v>-140.37423471653372</c:v>
                </c:pt>
                <c:pt idx="614">
                  <c:v>-143.4638930606344</c:v>
                </c:pt>
                <c:pt idx="615">
                  <c:v>-146.84211348804158</c:v>
                </c:pt>
                <c:pt idx="616">
                  <c:v>-150.56975082540643</c:v>
                </c:pt>
                <c:pt idx="617">
                  <c:v>-154.72922352926705</c:v>
                </c:pt>
                <c:pt idx="618">
                  <c:v>-159.43608335075828</c:v>
                </c:pt>
                <c:pt idx="619">
                  <c:v>-164.8595640811933</c:v>
                </c:pt>
                <c:pt idx="620">
                  <c:v>-171.26203516507172</c:v>
                </c:pt>
                <c:pt idx="621">
                  <c:v>-179.08304179111923</c:v>
                </c:pt>
                <c:pt idx="622">
                  <c:v>-189.14658083765968</c:v>
                </c:pt>
                <c:pt idx="623">
                  <c:v>-203.30255656150601</c:v>
                </c:pt>
                <c:pt idx="624">
                  <c:v>-227.45386644647886</c:v>
                </c:pt>
                <c:pt idx="625">
                  <c:v>-1316.5695033594702</c:v>
                </c:pt>
                <c:pt idx="626">
                  <c:v>-227.59239402100516</c:v>
                </c:pt>
                <c:pt idx="627">
                  <c:v>-203.57961242210365</c:v>
                </c:pt>
                <c:pt idx="628">
                  <c:v>-189.56216640745342</c:v>
                </c:pt>
                <c:pt idx="629">
                  <c:v>-179.63715920484046</c:v>
                </c:pt>
                <c:pt idx="630">
                  <c:v>-171.9546872691366</c:v>
                </c:pt>
                <c:pt idx="631">
                  <c:v>-165.69075443378466</c:v>
                </c:pt>
                <c:pt idx="632">
                  <c:v>-160.40581622193571</c:v>
                </c:pt>
                <c:pt idx="633">
                  <c:v>-155.83750390109992</c:v>
                </c:pt>
                <c:pt idx="634">
                  <c:v>-151.81658439212316</c:v>
                </c:pt>
                <c:pt idx="635">
                  <c:v>-148.22750665620862</c:v>
                </c:pt>
                <c:pt idx="636">
                  <c:v>-144.98785294935078</c:v>
                </c:pt>
                <c:pt idx="637">
                  <c:v>-142.03676915765132</c:v>
                </c:pt>
                <c:pt idx="638">
                  <c:v>-139.3280420888799</c:v>
                </c:pt>
                <c:pt idx="639">
                  <c:v>-136.82574958458619</c:v>
                </c:pt>
                <c:pt idx="640">
                  <c:v>-134.50141499629589</c:v>
                </c:pt>
                <c:pt idx="641">
                  <c:v>-132.33208189180675</c:v>
                </c:pt>
                <c:pt idx="642">
                  <c:v>-130.29897346643023</c:v>
                </c:pt>
                <c:pt idx="643">
                  <c:v>-128.38653571910476</c:v>
                </c:pt>
                <c:pt idx="644">
                  <c:v>-126.58173967161373</c:v>
                </c:pt>
                <c:pt idx="645">
                  <c:v>-124.87356277866803</c:v>
                </c:pt>
                <c:pt idx="646">
                  <c:v>-123.25259699634526</c:v>
                </c:pt>
                <c:pt idx="647">
                  <c:v>-121.71074810991099</c:v>
                </c:pt>
                <c:pt idx="648">
                  <c:v>-120.2410019524884</c:v>
                </c:pt>
                <c:pt idx="649">
                  <c:v>-118.83724041518589</c:v>
                </c:pt>
                <c:pt idx="650">
                  <c:v>-117.49409504123001</c:v>
                </c:pt>
                <c:pt idx="651">
                  <c:v>-116.20682935174929</c:v>
                </c:pt>
                <c:pt idx="652">
                  <c:v>-114.97124339178997</c:v>
                </c:pt>
                <c:pt idx="653">
                  <c:v>-113.7835956442869</c:v>
                </c:pt>
                <c:pt idx="654">
                  <c:v>-112.64053865262761</c:v>
                </c:pt>
                <c:pt idx="655">
                  <c:v>-111.53906556152508</c:v>
                </c:pt>
                <c:pt idx="656">
                  <c:v>-110.4764654268355</c:v>
                </c:pt>
                <c:pt idx="657">
                  <c:v>-109.45028562295587</c:v>
                </c:pt>
                <c:pt idx="658">
                  <c:v>-108.45830003667565</c:v>
                </c:pt>
                <c:pt idx="659">
                  <c:v>-107.49848201051087</c:v>
                </c:pt>
                <c:pt idx="660">
                  <c:v>-106.56898120907721</c:v>
                </c:pt>
                <c:pt idx="661">
                  <c:v>-105.66810374511692</c:v>
                </c:pt>
                <c:pt idx="662">
                  <c:v>-104.79429502908999</c:v>
                </c:pt>
                <c:pt idx="663">
                  <c:v>-103.94612490636112</c:v>
                </c:pt>
                <c:pt idx="664">
                  <c:v>-103.12227472532358</c:v>
                </c:pt>
                <c:pt idx="665">
                  <c:v>-102.32152604303131</c:v>
                </c:pt>
                <c:pt idx="666">
                  <c:v>-101.54275072565409</c:v>
                </c:pt>
                <c:pt idx="667">
                  <c:v>-100.78490224201974</c:v>
                </c:pt>
                <c:pt idx="668">
                  <c:v>-100.04700798174967</c:v>
                </c:pt>
                <c:pt idx="669">
                  <c:v>-99.328162456616766</c:v>
                </c:pt>
                <c:pt idx="670">
                  <c:v>-98.627521266002788</c:v>
                </c:pt>
                <c:pt idx="671">
                  <c:v>-97.944295725663309</c:v>
                </c:pt>
                <c:pt idx="672">
                  <c:v>-97.277748074188565</c:v>
                </c:pt>
                <c:pt idx="673">
                  <c:v>-96.627187184166715</c:v>
                </c:pt>
                <c:pt idx="674">
                  <c:v>-95.991964715597248</c:v>
                </c:pt>
                <c:pt idx="675">
                  <c:v>-95.371471657932943</c:v>
                </c:pt>
                <c:pt idx="676">
                  <c:v>-94.76513521456701</c:v>
                </c:pt>
                <c:pt idx="677">
                  <c:v>-94.172415989858251</c:v>
                </c:pt>
                <c:pt idx="678">
                  <c:v>-93.5928054441125</c:v>
                </c:pt>
                <c:pt idx="679">
                  <c:v>-93.025823586460703</c:v>
                </c:pt>
                <c:pt idx="680">
                  <c:v>-92.471016879438793</c:v>
                </c:pt>
                <c:pt idx="681">
                  <c:v>-91.927956332378415</c:v>
                </c:pt>
                <c:pt idx="682">
                  <c:v>-91.396235763552966</c:v>
                </c:pt>
                <c:pt idx="683">
                  <c:v>-90.875470213467281</c:v>
                </c:pt>
                <c:pt idx="684">
                  <c:v>-90.365294493785839</c:v>
                </c:pt>
                <c:pt idx="685">
                  <c:v>-89.865361858219558</c:v>
                </c:pt>
                <c:pt idx="686">
                  <c:v>-89.375342783273695</c:v>
                </c:pt>
                <c:pt idx="687">
                  <c:v>-88.894923848137182</c:v>
                </c:pt>
                <c:pt idx="688">
                  <c:v>-88.423806704195044</c:v>
                </c:pt>
                <c:pt idx="689">
                  <c:v>-87.961707125692897</c:v>
                </c:pt>
                <c:pt idx="690">
                  <c:v>-87.508354134004492</c:v>
                </c:pt>
                <c:pt idx="691">
                  <c:v>-87.063489188758723</c:v>
                </c:pt>
                <c:pt idx="692">
                  <c:v>-86.626865439792908</c:v>
                </c:pt>
                <c:pt idx="693">
                  <c:v>-86.198247034524812</c:v>
                </c:pt>
                <c:pt idx="694">
                  <c:v>-85.77740847588872</c:v>
                </c:pt>
                <c:pt idx="695">
                  <c:v>-85.3641340264695</c:v>
                </c:pt>
                <c:pt idx="696">
                  <c:v>-84.958217154902826</c:v>
                </c:pt>
                <c:pt idx="697">
                  <c:v>-84.559460020993882</c:v>
                </c:pt>
                <c:pt idx="698">
                  <c:v>-84.167672996350575</c:v>
                </c:pt>
                <c:pt idx="699">
                  <c:v>-83.782674217631183</c:v>
                </c:pt>
                <c:pt idx="700">
                  <c:v>-83.40428916977956</c:v>
                </c:pt>
                <c:pt idx="701">
                  <c:v>-83.032350296865104</c:v>
                </c:pt>
                <c:pt idx="702">
                  <c:v>-82.666696638361245</c:v>
                </c:pt>
                <c:pt idx="703">
                  <c:v>-82.307173488894151</c:v>
                </c:pt>
                <c:pt idx="704">
                  <c:v>-81.953632079666008</c:v>
                </c:pt>
                <c:pt idx="705">
                  <c:v>-81.605929279918513</c:v>
                </c:pt>
                <c:pt idx="706">
                  <c:v>-81.263927316941277</c:v>
                </c:pt>
                <c:pt idx="707">
                  <c:v>-80.927493513261112</c:v>
                </c:pt>
                <c:pt idx="708">
                  <c:v>-80.596500039761537</c:v>
                </c:pt>
                <c:pt idx="709">
                  <c:v>-80.270823683588475</c:v>
                </c:pt>
                <c:pt idx="710">
                  <c:v>-79.950345629791585</c:v>
                </c:pt>
                <c:pt idx="711">
                  <c:v>-79.634951255737576</c:v>
                </c:pt>
                <c:pt idx="712">
                  <c:v>-79.32452993740975</c:v>
                </c:pt>
                <c:pt idx="713">
                  <c:v>-79.01897486677808</c:v>
                </c:pt>
                <c:pt idx="714">
                  <c:v>-78.718182879489689</c:v>
                </c:pt>
                <c:pt idx="715">
                  <c:v>-78.422054292187596</c:v>
                </c:pt>
                <c:pt idx="716">
                  <c:v>-78.130492748819677</c:v>
                </c:pt>
                <c:pt idx="717">
                  <c:v>-77.843405075347903</c:v>
                </c:pt>
                <c:pt idx="718">
                  <c:v>-77.560701142313064</c:v>
                </c:pt>
                <c:pt idx="719">
                  <c:v>-77.282293734751164</c:v>
                </c:pt>
                <c:pt idx="720">
                  <c:v>-77.008098428994231</c:v>
                </c:pt>
                <c:pt idx="721">
                  <c:v>-76.738033475923203</c:v>
                </c:pt>
                <c:pt idx="722">
                  <c:v>-76.472019690272106</c:v>
                </c:pt>
                <c:pt idx="723">
                  <c:v>-76.209980345610347</c:v>
                </c:pt>
                <c:pt idx="724">
                  <c:v>-75.951841074657807</c:v>
                </c:pt>
                <c:pt idx="725">
                  <c:v>-75.697529774611155</c:v>
                </c:pt>
                <c:pt idx="726">
                  <c:v>-75.446976517181753</c:v>
                </c:pt>
                <c:pt idx="727">
                  <c:v>-75.200113463067396</c:v>
                </c:pt>
                <c:pt idx="728">
                  <c:v>-74.95687478059736</c:v>
                </c:pt>
                <c:pt idx="729">
                  <c:v>-74.717196568309859</c:v>
                </c:pt>
                <c:pt idx="730">
                  <c:v>-74.48101678123534</c:v>
                </c:pt>
                <c:pt idx="731">
                  <c:v>-74.248275160675092</c:v>
                </c:pt>
                <c:pt idx="732">
                  <c:v>-74.018913167278782</c:v>
                </c:pt>
                <c:pt idx="733">
                  <c:v>-73.792873917235823</c:v>
                </c:pt>
                <c:pt idx="734">
                  <c:v>-73.570102121409221</c:v>
                </c:pt>
                <c:pt idx="735">
                  <c:v>-73.350544027250308</c:v>
                </c:pt>
                <c:pt idx="736">
                  <c:v>-73.13414736334326</c:v>
                </c:pt>
                <c:pt idx="737">
                  <c:v>-72.920861286438466</c:v>
                </c:pt>
                <c:pt idx="738">
                  <c:v>-72.710636330841282</c:v>
                </c:pt>
                <c:pt idx="739">
                  <c:v>-72.503424360032071</c:v>
                </c:pt>
                <c:pt idx="740">
                  <c:v>-72.29917852040073</c:v>
                </c:pt>
                <c:pt idx="741">
                  <c:v>-72.097853196985554</c:v>
                </c:pt>
                <c:pt idx="742">
                  <c:v>-71.899403971113401</c:v>
                </c:pt>
                <c:pt idx="743">
                  <c:v>-71.70378757984416</c:v>
                </c:pt>
                <c:pt idx="744">
                  <c:v>-71.510961877127983</c:v>
                </c:pt>
                <c:pt idx="745">
                  <c:v>-71.32088579658928</c:v>
                </c:pt>
                <c:pt idx="746">
                  <c:v>-71.133519315856987</c:v>
                </c:pt>
                <c:pt idx="747">
                  <c:v>-70.948823422364015</c:v>
                </c:pt>
                <c:pt idx="748">
                  <c:v>-70.766760080544472</c:v>
                </c:pt>
                <c:pt idx="749">
                  <c:v>-70.587292200360565</c:v>
                </c:pt>
                <c:pt idx="750">
                  <c:v>-70.410383607095085</c:v>
                </c:pt>
                <c:pt idx="751">
                  <c:v>-70.235999012349325</c:v>
                </c:pt>
                <c:pt idx="752">
                  <c:v>-70.064103986188627</c:v>
                </c:pt>
                <c:pt idx="753">
                  <c:v>-69.894664930382234</c:v>
                </c:pt>
                <c:pt idx="754">
                  <c:v>-69.727649052686004</c:v>
                </c:pt>
                <c:pt idx="755">
                  <c:v>-69.563024342119562</c:v>
                </c:pt>
                <c:pt idx="756">
                  <c:v>-69.400759545192798</c:v>
                </c:pt>
                <c:pt idx="757">
                  <c:v>-69.240824143037656</c:v>
                </c:pt>
                <c:pt idx="758">
                  <c:v>-69.083188329404749</c:v>
                </c:pt>
                <c:pt idx="759">
                  <c:v>-68.927822989485719</c:v>
                </c:pt>
                <c:pt idx="760">
                  <c:v>-68.774699679524574</c:v>
                </c:pt>
                <c:pt idx="761">
                  <c:v>-68.623790607183295</c:v>
                </c:pt>
                <c:pt idx="762">
                  <c:v>-68.475068612628164</c:v>
                </c:pt>
                <c:pt idx="763">
                  <c:v>-68.32850715030564</c:v>
                </c:pt>
                <c:pt idx="764">
                  <c:v>-68.184080271378093</c:v>
                </c:pt>
                <c:pt idx="765">
                  <c:v>-68.041762606790599</c:v>
                </c:pt>
                <c:pt idx="766">
                  <c:v>-67.901529350942241</c:v>
                </c:pt>
                <c:pt idx="767">
                  <c:v>-67.763356245936166</c:v>
                </c:pt>
                <c:pt idx="768">
                  <c:v>-67.627219566384071</c:v>
                </c:pt>
                <c:pt idx="769">
                  <c:v>-67.493096104741795</c:v>
                </c:pt>
                <c:pt idx="770">
                  <c:v>-67.360963157154401</c:v>
                </c:pt>
                <c:pt idx="771">
                  <c:v>-67.230798509789224</c:v>
                </c:pt>
                <c:pt idx="772">
                  <c:v>-67.102580425637441</c:v>
                </c:pt>
                <c:pt idx="773">
                  <c:v>-66.976287631764663</c:v>
                </c:pt>
                <c:pt idx="774">
                  <c:v>-66.851899306992664</c:v>
                </c:pt>
                <c:pt idx="775">
                  <c:v>-66.729395069995206</c:v>
                </c:pt>
                <c:pt idx="776">
                  <c:v>-66.608754967790858</c:v>
                </c:pt>
                <c:pt idx="777">
                  <c:v>-66.489959464617684</c:v>
                </c:pt>
                <c:pt idx="778">
                  <c:v>-66.372989431174545</c:v>
                </c:pt>
                <c:pt idx="779">
                  <c:v>-66.257826134214582</c:v>
                </c:pt>
                <c:pt idx="780">
                  <c:v>-66.14445122647777</c:v>
                </c:pt>
                <c:pt idx="781">
                  <c:v>-66.032846736948628</c:v>
                </c:pt>
                <c:pt idx="782">
                  <c:v>-65.922995061427443</c:v>
                </c:pt>
                <c:pt idx="783">
                  <c:v>-65.814878953402641</c:v>
                </c:pt>
                <c:pt idx="784">
                  <c:v>-65.708481515213052</c:v>
                </c:pt>
                <c:pt idx="785">
                  <c:v>-65.603786189489213</c:v>
                </c:pt>
                <c:pt idx="786">
                  <c:v>-65.500776750863309</c:v>
                </c:pt>
                <c:pt idx="787">
                  <c:v>-65.399437297937638</c:v>
                </c:pt>
                <c:pt idx="788">
                  <c:v>-65.299752245502333</c:v>
                </c:pt>
                <c:pt idx="789">
                  <c:v>-65.201706316993025</c:v>
                </c:pt>
                <c:pt idx="790">
                  <c:v>-65.105284537179841</c:v>
                </c:pt>
                <c:pt idx="791">
                  <c:v>-65.010472225079226</c:v>
                </c:pt>
                <c:pt idx="792">
                  <c:v>-64.917254987080838</c:v>
                </c:pt>
                <c:pt idx="793">
                  <c:v>-64.825618710281546</c:v>
                </c:pt>
                <c:pt idx="794">
                  <c:v>-64.735549556019237</c:v>
                </c:pt>
                <c:pt idx="795">
                  <c:v>-64.647033953599873</c:v>
                </c:pt>
                <c:pt idx="796">
                  <c:v>-64.560058594210105</c:v>
                </c:pt>
                <c:pt idx="797">
                  <c:v>-64.474610425009857</c:v>
                </c:pt>
                <c:pt idx="798">
                  <c:v>-64.390676643398095</c:v>
                </c:pt>
                <c:pt idx="799">
                  <c:v>-64.308244691446191</c:v>
                </c:pt>
                <c:pt idx="800">
                  <c:v>-64.227302250492741</c:v>
                </c:pt>
                <c:pt idx="801">
                  <c:v>-64.147837235894769</c:v>
                </c:pt>
                <c:pt idx="802">
                  <c:v>-64.069837791929743</c:v>
                </c:pt>
                <c:pt idx="803">
                  <c:v>-63.993292286843435</c:v>
                </c:pt>
                <c:pt idx="804">
                  <c:v>-63.918189308038762</c:v>
                </c:pt>
                <c:pt idx="805">
                  <c:v>-63.844517657400928</c:v>
                </c:pt>
                <c:pt idx="806">
                  <c:v>-63.772266346754208</c:v>
                </c:pt>
                <c:pt idx="807">
                  <c:v>-63.701424593446454</c:v>
                </c:pt>
                <c:pt idx="808">
                  <c:v>-63.63198181605658</c:v>
                </c:pt>
                <c:pt idx="809">
                  <c:v>-63.563927630221599</c:v>
                </c:pt>
                <c:pt idx="810">
                  <c:v>-63.49725184457894</c:v>
                </c:pt>
                <c:pt idx="811">
                  <c:v>-63.431944456820659</c:v>
                </c:pt>
                <c:pt idx="812">
                  <c:v>-63.367995649855622</c:v>
                </c:pt>
                <c:pt idx="813">
                  <c:v>-63.30539578807668</c:v>
                </c:pt>
                <c:pt idx="814">
                  <c:v>-63.244135413729083</c:v>
                </c:pt>
                <c:pt idx="815">
                  <c:v>-63.184205243377328</c:v>
                </c:pt>
                <c:pt idx="816">
                  <c:v>-63.125596164467154</c:v>
                </c:pt>
                <c:pt idx="817">
                  <c:v>-63.068299231979708</c:v>
                </c:pt>
                <c:pt idx="818">
                  <c:v>-63.012305665175283</c:v>
                </c:pt>
                <c:pt idx="819">
                  <c:v>-62.957606844423694</c:v>
                </c:pt>
                <c:pt idx="820">
                  <c:v>-62.904194308118562</c:v>
                </c:pt>
                <c:pt idx="821">
                  <c:v>-62.852059749673344</c:v>
                </c:pt>
                <c:pt idx="822">
                  <c:v>-62.801195014596175</c:v>
                </c:pt>
                <c:pt idx="823">
                  <c:v>-62.751592097641485</c:v>
                </c:pt>
                <c:pt idx="824">
                  <c:v>-62.703243140036086</c:v>
                </c:pt>
                <c:pt idx="825">
                  <c:v>-62.656140426777299</c:v>
                </c:pt>
                <c:pt idx="826">
                  <c:v>-62.610276384001352</c:v>
                </c:pt>
                <c:pt idx="827">
                  <c:v>-62.565643576419554</c:v>
                </c:pt>
                <c:pt idx="828">
                  <c:v>-62.522234704820782</c:v>
                </c:pt>
                <c:pt idx="829">
                  <c:v>-62.480042603637983</c:v>
                </c:pt>
                <c:pt idx="830">
                  <c:v>-62.439060238576886</c:v>
                </c:pt>
                <c:pt idx="831">
                  <c:v>-62.399280704305411</c:v>
                </c:pt>
                <c:pt idx="832">
                  <c:v>-62.36069722220185</c:v>
                </c:pt>
                <c:pt idx="833">
                  <c:v>-62.323303138159915</c:v>
                </c:pt>
                <c:pt idx="834">
                  <c:v>-62.287091920449797</c:v>
                </c:pt>
                <c:pt idx="835">
                  <c:v>-62.252057157632841</c:v>
                </c:pt>
                <c:pt idx="836">
                  <c:v>-62.218192556528784</c:v>
                </c:pt>
                <c:pt idx="837">
                  <c:v>-62.185491940234208</c:v>
                </c:pt>
                <c:pt idx="838">
                  <c:v>-62.153949246190443</c:v>
                </c:pt>
                <c:pt idx="839">
                  <c:v>-62.123558524299831</c:v>
                </c:pt>
                <c:pt idx="840">
                  <c:v>-62.094313935089048</c:v>
                </c:pt>
                <c:pt idx="841">
                  <c:v>-62.066209747918052</c:v>
                </c:pt>
                <c:pt idx="842">
                  <c:v>-62.039240339233608</c:v>
                </c:pt>
                <c:pt idx="843">
                  <c:v>-62.013400190866051</c:v>
                </c:pt>
                <c:pt idx="844">
                  <c:v>-61.98868388836835</c:v>
                </c:pt>
                <c:pt idx="845">
                  <c:v>-61.965086119396126</c:v>
                </c:pt>
                <c:pt idx="846">
                  <c:v>-61.942601672127743</c:v>
                </c:pt>
                <c:pt idx="847">
                  <c:v>-61.921225433723357</c:v>
                </c:pt>
                <c:pt idx="848">
                  <c:v>-61.900952388821857</c:v>
                </c:pt>
                <c:pt idx="849">
                  <c:v>-61.881777618074977</c:v>
                </c:pt>
                <c:pt idx="850">
                  <c:v>-61.863696296717229</c:v>
                </c:pt>
                <c:pt idx="851">
                  <c:v>-61.846703693171222</c:v>
                </c:pt>
                <c:pt idx="852">
                  <c:v>-61.830795167687029</c:v>
                </c:pt>
                <c:pt idx="853">
                  <c:v>-61.815966171015134</c:v>
                </c:pt>
                <c:pt idx="854">
                  <c:v>-61.80221224311196</c:v>
                </c:pt>
                <c:pt idx="855">
                  <c:v>-61.789529011877029</c:v>
                </c:pt>
                <c:pt idx="856">
                  <c:v>-61.777912191921374</c:v>
                </c:pt>
                <c:pt idx="857">
                  <c:v>-61.767357583366049</c:v>
                </c:pt>
                <c:pt idx="858">
                  <c:v>-61.757861070670245</c:v>
                </c:pt>
                <c:pt idx="859">
                  <c:v>-61.74941862148826</c:v>
                </c:pt>
                <c:pt idx="860">
                  <c:v>-61.74202628555463</c:v>
                </c:pt>
                <c:pt idx="861">
                  <c:v>-61.735680193596735</c:v>
                </c:pt>
                <c:pt idx="862">
                  <c:v>-61.730376556274294</c:v>
                </c:pt>
                <c:pt idx="863">
                  <c:v>-61.72611166314509</c:v>
                </c:pt>
                <c:pt idx="864">
                  <c:v>-61.722881881656342</c:v>
                </c:pt>
                <c:pt idx="865">
                  <c:v>-61.720683656161171</c:v>
                </c:pt>
                <c:pt idx="866">
                  <c:v>-61.719513506959494</c:v>
                </c:pt>
                <c:pt idx="867">
                  <c:v>-61.719368029362975</c:v>
                </c:pt>
                <c:pt idx="868">
                  <c:v>-61.720243892783309</c:v>
                </c:pt>
                <c:pt idx="869">
                  <c:v>-61.722137839843441</c:v>
                </c:pt>
                <c:pt idx="870">
                  <c:v>-61.725046685511302</c:v>
                </c:pt>
                <c:pt idx="871">
                  <c:v>-61.728967316255243</c:v>
                </c:pt>
                <c:pt idx="872">
                  <c:v>-61.73389668922124</c:v>
                </c:pt>
                <c:pt idx="873">
                  <c:v>-61.739831831430877</c:v>
                </c:pt>
                <c:pt idx="874">
                  <c:v>-61.746769839000066</c:v>
                </c:pt>
                <c:pt idx="875">
                  <c:v>-61.754707876377751</c:v>
                </c:pt>
                <c:pt idx="876">
                  <c:v>-61.763643175604557</c:v>
                </c:pt>
                <c:pt idx="877">
                  <c:v>-61.77357303559063</c:v>
                </c:pt>
                <c:pt idx="878">
                  <c:v>-61.784494821412522</c:v>
                </c:pt>
                <c:pt idx="879">
                  <c:v>-61.796405963628573</c:v>
                </c:pt>
                <c:pt idx="880">
                  <c:v>-61.809303957612649</c:v>
                </c:pt>
                <c:pt idx="881">
                  <c:v>-61.823186362905616</c:v>
                </c:pt>
                <c:pt idx="882">
                  <c:v>-61.838050802584476</c:v>
                </c:pt>
                <c:pt idx="883">
                  <c:v>-61.853894962648511</c:v>
                </c:pt>
                <c:pt idx="884">
                  <c:v>-61.870716591422578</c:v>
                </c:pt>
                <c:pt idx="885">
                  <c:v>-61.888513498976735</c:v>
                </c:pt>
                <c:pt idx="886">
                  <c:v>-61.907283556562277</c:v>
                </c:pt>
                <c:pt idx="887">
                  <c:v>-61.927024696063775</c:v>
                </c:pt>
                <c:pt idx="888">
                  <c:v>-61.947734909466703</c:v>
                </c:pt>
                <c:pt idx="889">
                  <c:v>-61.969412248340596</c:v>
                </c:pt>
                <c:pt idx="890">
                  <c:v>-61.992054823337412</c:v>
                </c:pt>
                <c:pt idx="891">
                  <c:v>-62.015660803704684</c:v>
                </c:pt>
                <c:pt idx="892">
                  <c:v>-62.040228416813513</c:v>
                </c:pt>
                <c:pt idx="893">
                  <c:v>-62.065755947700879</c:v>
                </c:pt>
                <c:pt idx="894">
                  <c:v>-62.092241738626171</c:v>
                </c:pt>
                <c:pt idx="895">
                  <c:v>-62.119684188641813</c:v>
                </c:pt>
                <c:pt idx="896">
                  <c:v>-62.148081753177529</c:v>
                </c:pt>
                <c:pt idx="897">
                  <c:v>-62.177432943638294</c:v>
                </c:pt>
                <c:pt idx="898">
                  <c:v>-62.207736327015581</c:v>
                </c:pt>
                <c:pt idx="899">
                  <c:v>-62.238990525511795</c:v>
                </c:pt>
                <c:pt idx="900">
                  <c:v>-62.271194216177797</c:v>
                </c:pt>
                <c:pt idx="901">
                  <c:v>-62.304346130563097</c:v>
                </c:pt>
                <c:pt idx="902">
                  <c:v>-62.338445054378788</c:v>
                </c:pt>
                <c:pt idx="903">
                  <c:v>-62.373489827172989</c:v>
                </c:pt>
                <c:pt idx="904">
                  <c:v>-62.409479342018486</c:v>
                </c:pt>
                <c:pt idx="905">
                  <c:v>-62.446412545212731</c:v>
                </c:pt>
                <c:pt idx="906">
                  <c:v>-62.484288435989626</c:v>
                </c:pt>
                <c:pt idx="907">
                  <c:v>-62.52310606624345</c:v>
                </c:pt>
                <c:pt idx="908">
                  <c:v>-62.562864540264314</c:v>
                </c:pt>
                <c:pt idx="909">
                  <c:v>-62.603563014485395</c:v>
                </c:pt>
                <c:pt idx="910">
                  <c:v>-62.645200697241577</c:v>
                </c:pt>
                <c:pt idx="911">
                  <c:v>-62.687776848539499</c:v>
                </c:pt>
                <c:pt idx="912">
                  <c:v>-62.731290779838851</c:v>
                </c:pt>
                <c:pt idx="913">
                  <c:v>-62.775741853844913</c:v>
                </c:pt>
                <c:pt idx="914">
                  <c:v>-62.821129484312046</c:v>
                </c:pt>
                <c:pt idx="915">
                  <c:v>-62.867453135858213</c:v>
                </c:pt>
                <c:pt idx="916">
                  <c:v>-62.914712323790297</c:v>
                </c:pt>
                <c:pt idx="917">
                  <c:v>-62.962906613940326</c:v>
                </c:pt>
                <c:pt idx="918">
                  <c:v>-63.012035622512307</c:v>
                </c:pt>
                <c:pt idx="919">
                  <c:v>-63.062099015939694</c:v>
                </c:pt>
                <c:pt idx="920">
                  <c:v>-63.113096510753472</c:v>
                </c:pt>
                <c:pt idx="921">
                  <c:v>-63.165027873460645</c:v>
                </c:pt>
                <c:pt idx="922">
                  <c:v>-63.217892920433215</c:v>
                </c:pt>
                <c:pt idx="923">
                  <c:v>-63.271691517807511</c:v>
                </c:pt>
                <c:pt idx="924">
                  <c:v>-63.326423581393811</c:v>
                </c:pt>
                <c:pt idx="925">
                  <c:v>-63.38208907659628</c:v>
                </c:pt>
                <c:pt idx="926">
                  <c:v>-63.438688018343058</c:v>
                </c:pt>
                <c:pt idx="927">
                  <c:v>-63.496220471026668</c:v>
                </c:pt>
                <c:pt idx="928">
                  <c:v>-63.554686548454342</c:v>
                </c:pt>
                <c:pt idx="929">
                  <c:v>-63.614086413808728</c:v>
                </c:pt>
                <c:pt idx="930">
                  <c:v>-63.674420279618516</c:v>
                </c:pt>
                <c:pt idx="931">
                  <c:v>-63.735688407739168</c:v>
                </c:pt>
                <c:pt idx="932">
                  <c:v>-63.797891109343766</c:v>
                </c:pt>
                <c:pt idx="933">
                  <c:v>-63.861028744923807</c:v>
                </c:pt>
                <c:pt idx="934">
                  <c:v>-63.92510172430012</c:v>
                </c:pt>
                <c:pt idx="935">
                  <c:v>-63.990110506643738</c:v>
                </c:pt>
                <c:pt idx="936">
                  <c:v>-64.056055600506795</c:v>
                </c:pt>
                <c:pt idx="937">
                  <c:v>-64.122937563863587</c:v>
                </c:pt>
                <c:pt idx="938">
                  <c:v>-64.190757004161426</c:v>
                </c:pt>
                <c:pt idx="939">
                  <c:v>-64.259514578381868</c:v>
                </c:pt>
                <c:pt idx="940">
                  <c:v>-64.329210993111687</c:v>
                </c:pt>
                <c:pt idx="941">
                  <c:v>-64.399847004624121</c:v>
                </c:pt>
                <c:pt idx="942">
                  <c:v>-64.471423418970289</c:v>
                </c:pt>
                <c:pt idx="943">
                  <c:v>-64.543941092080544</c:v>
                </c:pt>
                <c:pt idx="944">
                  <c:v>-64.617400929876268</c:v>
                </c:pt>
                <c:pt idx="945">
                  <c:v>-64.691803888391661</c:v>
                </c:pt>
                <c:pt idx="946">
                  <c:v>-64.767150973905885</c:v>
                </c:pt>
                <c:pt idx="947">
                  <c:v>-64.84344324308563</c:v>
                </c:pt>
                <c:pt idx="948">
                  <c:v>-64.920681803137811</c:v>
                </c:pt>
                <c:pt idx="949">
                  <c:v>-64.998867811972914</c:v>
                </c:pt>
                <c:pt idx="950">
                  <c:v>-65.078002478378693</c:v>
                </c:pt>
                <c:pt idx="951">
                  <c:v>-65.158087062204444</c:v>
                </c:pt>
                <c:pt idx="952">
                  <c:v>-65.239122874555889</c:v>
                </c:pt>
                <c:pt idx="953">
                  <c:v>-65.321111278000842</c:v>
                </c:pt>
                <c:pt idx="954">
                  <c:v>-65.404053686785517</c:v>
                </c:pt>
                <c:pt idx="955">
                  <c:v>-65.487951567061828</c:v>
                </c:pt>
                <c:pt idx="956">
                  <c:v>-65.572806437125465</c:v>
                </c:pt>
                <c:pt idx="957">
                  <c:v>-65.65861986766518</c:v>
                </c:pt>
                <c:pt idx="958">
                  <c:v>-65.745393482023275</c:v>
                </c:pt>
                <c:pt idx="959">
                  <c:v>-65.833128956467007</c:v>
                </c:pt>
                <c:pt idx="960">
                  <c:v>-65.92182802047175</c:v>
                </c:pt>
                <c:pt idx="961">
                  <c:v>-66.011492457015336</c:v>
                </c:pt>
                <c:pt idx="962">
                  <c:v>-66.102124102884147</c:v>
                </c:pt>
                <c:pt idx="963">
                  <c:v>-66.193724848990996</c:v>
                </c:pt>
                <c:pt idx="964">
                  <c:v>-66.286296640704506</c:v>
                </c:pt>
                <c:pt idx="965">
                  <c:v>-66.37984147819094</c:v>
                </c:pt>
                <c:pt idx="966">
                  <c:v>-66.474361416767834</c:v>
                </c:pt>
                <c:pt idx="967">
                  <c:v>-66.569858567270089</c:v>
                </c:pt>
                <c:pt idx="968">
                  <c:v>-66.666335096428384</c:v>
                </c:pt>
                <c:pt idx="969">
                  <c:v>-66.76379322726018</c:v>
                </c:pt>
                <c:pt idx="970">
                  <c:v>-66.862235239473634</c:v>
                </c:pt>
                <c:pt idx="971">
                  <c:v>-66.961663469884286</c:v>
                </c:pt>
                <c:pt idx="972">
                  <c:v>-67.062080312844842</c:v>
                </c:pt>
                <c:pt idx="973">
                  <c:v>-67.163488220688535</c:v>
                </c:pt>
                <c:pt idx="974">
                  <c:v>-67.265889704185497</c:v>
                </c:pt>
                <c:pt idx="975">
                  <c:v>-67.369287333013361</c:v>
                </c:pt>
                <c:pt idx="976">
                  <c:v>-67.473683736241213</c:v>
                </c:pt>
                <c:pt idx="977">
                  <c:v>-67.579081602828126</c:v>
                </c:pt>
                <c:pt idx="978">
                  <c:v>-67.685483682135782</c:v>
                </c:pt>
                <c:pt idx="979">
                  <c:v>-67.792892784455617</c:v>
                </c:pt>
                <c:pt idx="980">
                  <c:v>-67.901311781550874</c:v>
                </c:pt>
                <c:pt idx="981">
                  <c:v>-68.010743607213641</c:v>
                </c:pt>
                <c:pt idx="982">
                  <c:v>-68.121191257837211</c:v>
                </c:pt>
                <c:pt idx="983">
                  <c:v>-68.232657793003924</c:v>
                </c:pt>
                <c:pt idx="984">
                  <c:v>-68.345146336088817</c:v>
                </c:pt>
                <c:pt idx="985">
                  <c:v>-68.458660074879489</c:v>
                </c:pt>
                <c:pt idx="986">
                  <c:v>-68.573202262212163</c:v>
                </c:pt>
                <c:pt idx="987">
                  <c:v>-68.688776216624646</c:v>
                </c:pt>
                <c:pt idx="988">
                  <c:v>-68.805385323025973</c:v>
                </c:pt>
                <c:pt idx="989">
                  <c:v>-68.923033033383604</c:v>
                </c:pt>
                <c:pt idx="990">
                  <c:v>-69.041722867428049</c:v>
                </c:pt>
                <c:pt idx="991">
                  <c:v>-69.161458413375627</c:v>
                </c:pt>
                <c:pt idx="992">
                  <c:v>-69.282243328669324</c:v>
                </c:pt>
                <c:pt idx="993">
                  <c:v>-69.404081340738387</c:v>
                </c:pt>
                <c:pt idx="994">
                  <c:v>-69.526976247776958</c:v>
                </c:pt>
                <c:pt idx="995">
                  <c:v>-69.650931919542003</c:v>
                </c:pt>
                <c:pt idx="996">
                  <c:v>-69.775952298171134</c:v>
                </c:pt>
                <c:pt idx="997">
                  <c:v>-69.902041399020604</c:v>
                </c:pt>
                <c:pt idx="998">
                  <c:v>-70.029203311523631</c:v>
                </c:pt>
                <c:pt idx="999">
                  <c:v>-70.157442200070264</c:v>
                </c:pt>
                <c:pt idx="1000">
                  <c:v>-70.286762304908137</c:v>
                </c:pt>
                <c:pt idx="1001">
                  <c:v>-70.417167943065508</c:v>
                </c:pt>
                <c:pt idx="1002">
                  <c:v>-70.548663509296603</c:v>
                </c:pt>
                <c:pt idx="1003">
                  <c:v>-70.681253477049694</c:v>
                </c:pt>
                <c:pt idx="1004">
                  <c:v>-70.814942399458673</c:v>
                </c:pt>
                <c:pt idx="1005">
                  <c:v>-70.949734910358444</c:v>
                </c:pt>
                <c:pt idx="1006">
                  <c:v>-71.085635725324622</c:v>
                </c:pt>
                <c:pt idx="1007">
                  <c:v>-71.222649642738418</c:v>
                </c:pt>
                <c:pt idx="1008">
                  <c:v>-71.360781544876701</c:v>
                </c:pt>
                <c:pt idx="1009">
                  <c:v>-71.500036399028332</c:v>
                </c:pt>
                <c:pt idx="1010">
                  <c:v>-71.640419258637152</c:v>
                </c:pt>
                <c:pt idx="1011">
                  <c:v>-71.781935264472139</c:v>
                </c:pt>
                <c:pt idx="1012">
                  <c:v>-71.924589645825719</c:v>
                </c:pt>
                <c:pt idx="1013">
                  <c:v>-72.068387721740379</c:v>
                </c:pt>
                <c:pt idx="1014">
                  <c:v>-72.213334902264577</c:v>
                </c:pt>
                <c:pt idx="1015">
                  <c:v>-72.359436689738715</c:v>
                </c:pt>
                <c:pt idx="1016">
                  <c:v>-72.506698680111711</c:v>
                </c:pt>
                <c:pt idx="1017">
                  <c:v>-72.655126564288892</c:v>
                </c:pt>
                <c:pt idx="1018">
                  <c:v>-72.804726129511977</c:v>
                </c:pt>
                <c:pt idx="1019">
                  <c:v>-72.955503260772232</c:v>
                </c:pt>
                <c:pt idx="1020">
                  <c:v>-73.107463942257041</c:v>
                </c:pt>
                <c:pt idx="1021">
                  <c:v>-73.260614258831396</c:v>
                </c:pt>
                <c:pt idx="1022">
                  <c:v>-73.414960397554438</c:v>
                </c:pt>
                <c:pt idx="1023">
                  <c:v>-73.57050864923275</c:v>
                </c:pt>
                <c:pt idx="1024">
                  <c:v>-73.727265410010403</c:v>
                </c:pt>
                <c:pt idx="1025">
                  <c:v>-73.885237182997585</c:v>
                </c:pt>
                <c:pt idx="1026">
                  <c:v>-74.044430579938322</c:v>
                </c:pt>
                <c:pt idx="1027">
                  <c:v>-74.204852322918057</c:v>
                </c:pt>
                <c:pt idx="1028">
                  <c:v>-74.366509246112841</c:v>
                </c:pt>
                <c:pt idx="1029">
                  <c:v>-74.529408297580574</c:v>
                </c:pt>
                <c:pt idx="1030">
                  <c:v>-74.693556541095589</c:v>
                </c:pt>
                <c:pt idx="1031">
                  <c:v>-74.858961158028094</c:v>
                </c:pt>
                <c:pt idx="1032">
                  <c:v>-75.02562944926882</c:v>
                </c:pt>
                <c:pt idx="1033">
                  <c:v>-75.193568837201013</c:v>
                </c:pt>
                <c:pt idx="1034">
                  <c:v>-75.362786867720487</c:v>
                </c:pt>
                <c:pt idx="1035">
                  <c:v>-75.533291212305059</c:v>
                </c:pt>
                <c:pt idx="1036">
                  <c:v>-75.705089670135109</c:v>
                </c:pt>
                <c:pt idx="1037">
                  <c:v>-75.878190170266024</c:v>
                </c:pt>
                <c:pt idx="1038">
                  <c:v>-76.052600773854479</c:v>
                </c:pt>
                <c:pt idx="1039">
                  <c:v>-76.228329676439984</c:v>
                </c:pt>
                <c:pt idx="1040">
                  <c:v>-76.40538521028283</c:v>
                </c:pt>
                <c:pt idx="1041">
                  <c:v>-76.583775846760716</c:v>
                </c:pt>
                <c:pt idx="1042">
                  <c:v>-76.763510198824704</c:v>
                </c:pt>
                <c:pt idx="1043">
                  <c:v>-76.944597023517417</c:v>
                </c:pt>
                <c:pt idx="1044">
                  <c:v>-77.127045224554138</c:v>
                </c:pt>
                <c:pt idx="1045">
                  <c:v>-77.310863854969355</c:v>
                </c:pt>
                <c:pt idx="1046">
                  <c:v>-77.496062119830185</c:v>
                </c:pt>
                <c:pt idx="1047">
                  <c:v>-77.682649379018784</c:v>
                </c:pt>
                <c:pt idx="1048">
                  <c:v>-77.870635150086173</c:v>
                </c:pt>
                <c:pt idx="1049">
                  <c:v>-78.060029111178409</c:v>
                </c:pt>
                <c:pt idx="1050">
                  <c:v>-78.250841104038741</c:v>
                </c:pt>
                <c:pt idx="1051">
                  <c:v>-78.443081137086764</c:v>
                </c:pt>
                <c:pt idx="1052">
                  <c:v>-78.636759388577474</c:v>
                </c:pt>
                <c:pt idx="1053">
                  <c:v>-78.831886209842679</c:v>
                </c:pt>
                <c:pt idx="1054">
                  <c:v>-79.028472128616727</c:v>
                </c:pt>
                <c:pt idx="1055">
                  <c:v>-79.226527852449863</c:v>
                </c:pt>
                <c:pt idx="1056">
                  <c:v>-79.426064272210994</c:v>
                </c:pt>
                <c:pt idx="1057">
                  <c:v>-79.627092465683432</c:v>
                </c:pt>
                <c:pt idx="1058">
                  <c:v>-79.829623701256082</c:v>
                </c:pt>
                <c:pt idx="1059">
                  <c:v>-80.033669441712846</c:v>
                </c:pt>
                <c:pt idx="1060">
                  <c:v>-80.239241348123983</c:v>
                </c:pt>
                <c:pt idx="1061">
                  <c:v>-80.446351283841665</c:v>
                </c:pt>
                <c:pt idx="1062">
                  <c:v>-80.655011318603883</c:v>
                </c:pt>
                <c:pt idx="1063">
                  <c:v>-80.865233732749786</c:v>
                </c:pt>
                <c:pt idx="1064">
                  <c:v>-81.077031021549743</c:v>
                </c:pt>
                <c:pt idx="1065">
                  <c:v>-81.290415899654548</c:v>
                </c:pt>
                <c:pt idx="1066">
                  <c:v>-81.505401305666624</c:v>
                </c:pt>
                <c:pt idx="1067">
                  <c:v>-81.722000406838077</c:v>
                </c:pt>
                <c:pt idx="1068">
                  <c:v>-81.940226603899248</c:v>
                </c:pt>
                <c:pt idx="1069">
                  <c:v>-82.16009353602233</c:v>
                </c:pt>
                <c:pt idx="1070">
                  <c:v>-82.381615085924054</c:v>
                </c:pt>
                <c:pt idx="1071">
                  <c:v>-82.604805385112613</c:v>
                </c:pt>
                <c:pt idx="1072">
                  <c:v>-82.829678819283629</c:v>
                </c:pt>
                <c:pt idx="1073">
                  <c:v>-83.056250033869233</c:v>
                </c:pt>
                <c:pt idx="1074">
                  <c:v>-83.284533939746979</c:v>
                </c:pt>
                <c:pt idx="1075">
                  <c:v>-83.514545719112832</c:v>
                </c:pt>
                <c:pt idx="1076">
                  <c:v>-83.746300831524024</c:v>
                </c:pt>
                <c:pt idx="1077">
                  <c:v>-83.979815020118281</c:v>
                </c:pt>
                <c:pt idx="1078">
                  <c:v>-84.215104318014781</c:v>
                </c:pt>
                <c:pt idx="1079">
                  <c:v>-84.452185054903481</c:v>
                </c:pt>
                <c:pt idx="1080">
                  <c:v>-84.691073863829743</c:v>
                </c:pt>
                <c:pt idx="1081">
                  <c:v>-84.931787688180208</c:v>
                </c:pt>
                <c:pt idx="1082">
                  <c:v>-85.174343788878261</c:v>
                </c:pt>
                <c:pt idx="1083">
                  <c:v>-85.418759751795577</c:v>
                </c:pt>
                <c:pt idx="1084">
                  <c:v>-85.665053495388321</c:v>
                </c:pt>
                <c:pt idx="1085">
                  <c:v>-85.913243278565261</c:v>
                </c:pt>
                <c:pt idx="1086">
                  <c:v>-86.163347708796906</c:v>
                </c:pt>
                <c:pt idx="1087">
                  <c:v>-86.415385750474357</c:v>
                </c:pt>
                <c:pt idx="1088">
                  <c:v>-86.669376733526789</c:v>
                </c:pt>
                <c:pt idx="1089">
                  <c:v>-86.925340362307622</c:v>
                </c:pt>
                <c:pt idx="1090">
                  <c:v>-87.183296724758733</c:v>
                </c:pt>
                <c:pt idx="1091">
                  <c:v>-87.443266301863787</c:v>
                </c:pt>
                <c:pt idx="1092">
                  <c:v>-87.7052699774014</c:v>
                </c:pt>
                <c:pt idx="1093">
                  <c:v>-87.969329048009484</c:v>
                </c:pt>
                <c:pt idx="1094">
                  <c:v>-88.235465233572398</c:v>
                </c:pt>
                <c:pt idx="1095">
                  <c:v>-88.50370068794399</c:v>
                </c:pt>
                <c:pt idx="1096">
                  <c:v>-88.774058010019246</c:v>
                </c:pt>
                <c:pt idx="1097">
                  <c:v>-89.046560255167563</c:v>
                </c:pt>
                <c:pt idx="1098">
                  <c:v>-89.321230947042977</c:v>
                </c:pt>
                <c:pt idx="1099">
                  <c:v>-89.598094089785704</c:v>
                </c:pt>
                <c:pt idx="1100">
                  <c:v>-89.877174180629723</c:v>
                </c:pt>
                <c:pt idx="1101">
                  <c:v>-90.158496222934517</c:v>
                </c:pt>
                <c:pt idx="1102">
                  <c:v>-90.442085739656477</c:v>
                </c:pt>
                <c:pt idx="1103">
                  <c:v>-90.727968787278513</c:v>
                </c:pt>
                <c:pt idx="1104">
                  <c:v>-91.016171970216831</c:v>
                </c:pt>
                <c:pt idx="1105">
                  <c:v>-91.306722455723616</c:v>
                </c:pt>
                <c:pt idx="1106">
                  <c:v>-91.599647989307456</c:v>
                </c:pt>
                <c:pt idx="1107">
                  <c:v>-91.894976910692179</c:v>
                </c:pt>
                <c:pt idx="1108">
                  <c:v>-92.192738170336881</c:v>
                </c:pt>
                <c:pt idx="1109">
                  <c:v>-92.492961346541861</c:v>
                </c:pt>
                <c:pt idx="1110">
                  <c:v>-92.795676663163519</c:v>
                </c:pt>
                <c:pt idx="1111">
                  <c:v>-93.100915007966705</c:v>
                </c:pt>
                <c:pt idx="1112">
                  <c:v>-93.408707951640253</c:v>
                </c:pt>
                <c:pt idx="1113">
                  <c:v>-93.719087767506039</c:v>
                </c:pt>
                <c:pt idx="1114">
                  <c:v>-94.032087451950474</c:v>
                </c:pt>
                <c:pt idx="1115">
                  <c:v>-94.347740745612029</c:v>
                </c:pt>
                <c:pt idx="1116">
                  <c:v>-94.666082155357444</c:v>
                </c:pt>
                <c:pt idx="1117">
                  <c:v>-94.987146977082361</c:v>
                </c:pt>
                <c:pt idx="1118">
                  <c:v>-95.310971319373891</c:v>
                </c:pt>
                <c:pt idx="1119">
                  <c:v>-95.637592128073834</c:v>
                </c:pt>
                <c:pt idx="1120">
                  <c:v>-95.967047211784859</c:v>
                </c:pt>
                <c:pt idx="1121">
                  <c:v>-96.299375268362269</c:v>
                </c:pt>
                <c:pt idx="1122">
                  <c:v>-96.634615912438164</c:v>
                </c:pt>
                <c:pt idx="1123">
                  <c:v>-96.972809704026602</c:v>
                </c:pt>
                <c:pt idx="1124">
                  <c:v>-97.313998178259908</c:v>
                </c:pt>
                <c:pt idx="1125">
                  <c:v>-97.658223876311695</c:v>
                </c:pt>
                <c:pt idx="1126">
                  <c:v>-98.005530377562792</c:v>
                </c:pt>
                <c:pt idx="1127">
                  <c:v>-98.355962333070593</c:v>
                </c:pt>
                <c:pt idx="1128">
                  <c:v>-98.709565500406313</c:v>
                </c:pt>
                <c:pt idx="1129">
                  <c:v>-99.066386779926262</c:v>
                </c:pt>
                <c:pt idx="1130">
                  <c:v>-99.426474252550264</c:v>
                </c:pt>
                <c:pt idx="1131">
                  <c:v>-99.789877219121621</c:v>
                </c:pt>
                <c:pt idx="1132">
                  <c:v>-100.15664624142907</c:v>
                </c:pt>
                <c:pt idx="1133">
                  <c:v>-100.52683318497607</c:v>
                </c:pt>
                <c:pt idx="1134">
                  <c:v>-100.90049126358609</c:v>
                </c:pt>
                <c:pt idx="1135">
                  <c:v>-101.27767508594104</c:v>
                </c:pt>
                <c:pt idx="1136">
                  <c:v>-101.65844070415255</c:v>
                </c:pt>
                <c:pt idx="1137">
                  <c:v>-102.04284566447453</c:v>
                </c:pt>
                <c:pt idx="1138">
                  <c:v>-102.43094906027098</c:v>
                </c:pt>
                <c:pt idx="1139">
                  <c:v>-102.82281158735972</c:v>
                </c:pt>
                <c:pt idx="1140">
                  <c:v>-103.21849560186236</c:v>
                </c:pt>
                <c:pt idx="1141">
                  <c:v>-103.61806518069645</c:v>
                </c:pt>
                <c:pt idx="1142">
                  <c:v>-104.02158618485717</c:v>
                </c:pt>
                <c:pt idx="1143">
                  <c:v>-104.4291263256428</c:v>
                </c:pt>
                <c:pt idx="1144">
                  <c:v>-104.84075523399163</c:v>
                </c:pt>
                <c:pt idx="1145">
                  <c:v>-105.25654453310523</c:v>
                </c:pt>
                <c:pt idx="1146">
                  <c:v>-105.67656791454846</c:v>
                </c:pt>
                <c:pt idx="1147">
                  <c:v>-106.10090121802727</c:v>
                </c:pt>
                <c:pt idx="1148">
                  <c:v>-106.52962251505839</c:v>
                </c:pt>
                <c:pt idx="1149">
                  <c:v>-106.96281219676308</c:v>
                </c:pt>
                <c:pt idx="1150">
                  <c:v>-107.40055306602943</c:v>
                </c:pt>
                <c:pt idx="1151">
                  <c:v>-107.84293043430738</c:v>
                </c:pt>
                <c:pt idx="1152">
                  <c:v>-108.29003222331878</c:v>
                </c:pt>
                <c:pt idx="1153">
                  <c:v>-108.7419490719841</c:v>
                </c:pt>
                <c:pt idx="1154">
                  <c:v>-109.19877444889138</c:v>
                </c:pt>
                <c:pt idx="1155">
                  <c:v>-109.66060477065469</c:v>
                </c:pt>
                <c:pt idx="1156">
                  <c:v>-110.12753952653624</c:v>
                </c:pt>
                <c:pt idx="1157">
                  <c:v>-110.59968140973483</c:v>
                </c:pt>
                <c:pt idx="1158">
                  <c:v>-111.07713645577141</c:v>
                </c:pt>
                <c:pt idx="1159">
                  <c:v>-111.56001418843906</c:v>
                </c:pt>
                <c:pt idx="1160">
                  <c:v>-112.04842777381765</c:v>
                </c:pt>
                <c:pt idx="1161">
                  <c:v>-112.5424941828943</c:v>
                </c:pt>
                <c:pt idx="1162">
                  <c:v>-113.04233436337329</c:v>
                </c:pt>
                <c:pt idx="1163">
                  <c:v>-113.54807342130471</c:v>
                </c:pt>
                <c:pt idx="1164">
                  <c:v>-114.05984081321424</c:v>
                </c:pt>
                <c:pt idx="1165">
                  <c:v>-114.57777054946996</c:v>
                </c:pt>
                <c:pt idx="1166">
                  <c:v>-115.10200140968514</c:v>
                </c:pt>
                <c:pt idx="1167">
                  <c:v>-115.63267717102006</c:v>
                </c:pt>
                <c:pt idx="1168">
                  <c:v>-116.16994685032401</c:v>
                </c:pt>
                <c:pt idx="1169">
                  <c:v>-116.71396496113316</c:v>
                </c:pt>
                <c:pt idx="1170">
                  <c:v>-117.26489178663417</c:v>
                </c:pt>
                <c:pt idx="1171">
                  <c:v>-117.82289366979734</c:v>
                </c:pt>
                <c:pt idx="1172">
                  <c:v>-118.38814332199235</c:v>
                </c:pt>
                <c:pt idx="1173">
                  <c:v>-118.96082015151646</c:v>
                </c:pt>
                <c:pt idx="1174">
                  <c:v>-119.54111061359883</c:v>
                </c:pt>
                <c:pt idx="1175">
                  <c:v>-120.12920858358643</c:v>
                </c:pt>
                <c:pt idx="1176">
                  <c:v>-120.72531575517957</c:v>
                </c:pt>
                <c:pt idx="1177">
                  <c:v>-121.32964206576069</c:v>
                </c:pt>
                <c:pt idx="1178">
                  <c:v>-121.94240615106109</c:v>
                </c:pt>
                <c:pt idx="1179">
                  <c:v>-122.56383583162579</c:v>
                </c:pt>
                <c:pt idx="1180">
                  <c:v>-123.19416863378378</c:v>
                </c:pt>
                <c:pt idx="1181">
                  <c:v>-123.83365234810348</c:v>
                </c:pt>
                <c:pt idx="1182">
                  <c:v>-124.48254562861548</c:v>
                </c:pt>
                <c:pt idx="1183">
                  <c:v>-125.14111863642866</c:v>
                </c:pt>
                <c:pt idx="1184">
                  <c:v>-125.80965373174456</c:v>
                </c:pt>
                <c:pt idx="1185">
                  <c:v>-126.48844621870381</c:v>
                </c:pt>
                <c:pt idx="1186">
                  <c:v>-127.17780514798105</c:v>
                </c:pt>
                <c:pt idx="1187">
                  <c:v>-127.87805418258345</c:v>
                </c:pt>
                <c:pt idx="1188">
                  <c:v>-128.58953253292395</c:v>
                </c:pt>
                <c:pt idx="1189">
                  <c:v>-129.31259596792648</c:v>
                </c:pt>
                <c:pt idx="1190">
                  <c:v>-130.04761790970622</c:v>
                </c:pt>
                <c:pt idx="1191">
                  <c:v>-130.79499062025192</c:v>
                </c:pt>
                <c:pt idx="1192">
                  <c:v>-131.55512648955121</c:v>
                </c:pt>
                <c:pt idx="1193">
                  <c:v>-132.32845943574173</c:v>
                </c:pt>
                <c:pt idx="1194">
                  <c:v>-133.1154464291908</c:v>
                </c:pt>
                <c:pt idx="1195">
                  <c:v>-133.91656915390084</c:v>
                </c:pt>
                <c:pt idx="1196">
                  <c:v>-134.73233582136351</c:v>
                </c:pt>
                <c:pt idx="1197">
                  <c:v>-135.56328315396104</c:v>
                </c:pt>
                <c:pt idx="1198">
                  <c:v>-136.40997855729782</c:v>
                </c:pt>
                <c:pt idx="1199">
                  <c:v>-137.27302250347617</c:v>
                </c:pt>
                <c:pt idx="1200">
                  <c:v>-138.15305115038501</c:v>
                </c:pt>
                <c:pt idx="1201">
                  <c:v>-139.05073922561644</c:v>
                </c:pt>
                <c:pt idx="1202">
                  <c:v>-139.9668032077526</c:v>
                </c:pt>
                <c:pt idx="1203">
                  <c:v>-140.90200484259813</c:v>
                </c:pt>
                <c:pt idx="1204">
                  <c:v>-141.85715503758496</c:v>
                </c:pt>
                <c:pt idx="1205">
                  <c:v>-142.83311818423383</c:v>
                </c:pt>
                <c:pt idx="1206">
                  <c:v>-143.83081696640113</c:v>
                </c:pt>
                <c:pt idx="1207">
                  <c:v>-144.85123772133855</c:v>
                </c:pt>
                <c:pt idx="1208">
                  <c:v>-145.895436431631</c:v>
                </c:pt>
                <c:pt idx="1209">
                  <c:v>-146.96454543925347</c:v>
                </c:pt>
                <c:pt idx="1210">
                  <c:v>-148.05978098876432</c:v>
                </c:pt>
                <c:pt idx="1211">
                  <c:v>-149.18245172561993</c:v>
                </c:pt>
                <c:pt idx="1212">
                  <c:v>-150.33396829852026</c:v>
                </c:pt>
                <c:pt idx="1213">
                  <c:v>-151.51585424249387</c:v>
                </c:pt>
                <c:pt idx="1214">
                  <c:v>-152.72975835334381</c:v>
                </c:pt>
                <c:pt idx="1215">
                  <c:v>-153.97746880561922</c:v>
                </c:pt>
                <c:pt idx="1216">
                  <c:v>-155.26092931747573</c:v>
                </c:pt>
                <c:pt idx="1217">
                  <c:v>-156.58225772920534</c:v>
                </c:pt>
                <c:pt idx="1218">
                  <c:v>-157.94376744126001</c:v>
                </c:pt>
                <c:pt idx="1219">
                  <c:v>-159.34799225673206</c:v>
                </c:pt>
                <c:pt idx="1220">
                  <c:v>-160.79771529840227</c:v>
                </c:pt>
                <c:pt idx="1221">
                  <c:v>-162.29600282958469</c:v>
                </c:pt>
                <c:pt idx="1222">
                  <c:v>-163.84624401182595</c:v>
                </c:pt>
                <c:pt idx="1223">
                  <c:v>-165.45219789567241</c:v>
                </c:pt>
                <c:pt idx="1224">
                  <c:v>-167.11804928341107</c:v>
                </c:pt>
                <c:pt idx="1225">
                  <c:v>-168.84847555299223</c:v>
                </c:pt>
                <c:pt idx="1226">
                  <c:v>-170.64872712983811</c:v>
                </c:pt>
                <c:pt idx="1227">
                  <c:v>-172.52472509439286</c:v>
                </c:pt>
                <c:pt idx="1228">
                  <c:v>-174.48318049961628</c:v>
                </c:pt>
                <c:pt idx="1229">
                  <c:v>-176.5317414637679</c:v>
                </c:pt>
                <c:pt idx="1230">
                  <c:v>-178.67917617775441</c:v>
                </c:pt>
                <c:pt idx="1231">
                  <c:v>-180.93560289248333</c:v>
                </c:pt>
                <c:pt idx="1232">
                  <c:v>-183.31278214554047</c:v>
                </c:pt>
                <c:pt idx="1233">
                  <c:v>-185.82449260142565</c:v>
                </c:pt>
                <c:pt idx="1234">
                  <c:v>-188.48702096601875</c:v>
                </c:pt>
                <c:pt idx="1235">
                  <c:v>-191.31981022398952</c:v>
                </c:pt>
                <c:pt idx="1236">
                  <c:v>-194.34633186478851</c:v>
                </c:pt>
                <c:pt idx="1237">
                  <c:v>-197.59528191251914</c:v>
                </c:pt>
                <c:pt idx="1238">
                  <c:v>-201.10225666190175</c:v>
                </c:pt>
                <c:pt idx="1239">
                  <c:v>-204.91215929541181</c:v>
                </c:pt>
                <c:pt idx="1240">
                  <c:v>-209.08275678805353</c:v>
                </c:pt>
                <c:pt idx="1241">
                  <c:v>-213.6901172672336</c:v>
                </c:pt>
                <c:pt idx="1242">
                  <c:v>-218.83726339832015</c:v>
                </c:pt>
                <c:pt idx="1243">
                  <c:v>-224.66863446551469</c:v>
                </c:pt>
                <c:pt idx="1244">
                  <c:v>-231.39577230382255</c:v>
                </c:pt>
                <c:pt idx="1245">
                  <c:v>-239.34663831529039</c:v>
                </c:pt>
                <c:pt idx="1246">
                  <c:v>-249.07066358279661</c:v>
                </c:pt>
                <c:pt idx="1247">
                  <c:v>-261.59784380175563</c:v>
                </c:pt>
                <c:pt idx="1248">
                  <c:v>-279.24055889120751</c:v>
                </c:pt>
                <c:pt idx="1249">
                  <c:v>-309.3774303044753</c:v>
                </c:pt>
                <c:pt idx="1250">
                  <c:v>-1640.6166991578041</c:v>
                </c:pt>
                <c:pt idx="1251">
                  <c:v>-309.44602215056756</c:v>
                </c:pt>
                <c:pt idx="1252">
                  <c:v>-279.37774267230509</c:v>
                </c:pt>
                <c:pt idx="1253">
                  <c:v>-261.80361969573784</c:v>
                </c:pt>
                <c:pt idx="1254">
                  <c:v>-249.34503185646886</c:v>
                </c:pt>
                <c:pt idx="1255">
                  <c:v>-239.68959932440254</c:v>
                </c:pt>
                <c:pt idx="1256">
                  <c:v>-231.80732649306148</c:v>
                </c:pt>
                <c:pt idx="1257">
                  <c:v>-225.14878236851033</c:v>
                </c:pt>
                <c:pt idx="1258">
                  <c:v>-219.38600563765536</c:v>
                </c:pt>
                <c:pt idx="1259">
                  <c:v>-214.30745455444389</c:v>
                </c:pt>
                <c:pt idx="1260">
                  <c:v>-209.76868992363367</c:v>
                </c:pt>
                <c:pt idx="1261">
                  <c:v>-205.66668916882213</c:v>
                </c:pt>
                <c:pt idx="1262">
                  <c:v>-201.92538425157491</c:v>
                </c:pt>
                <c:pt idx="1263">
                  <c:v>-198.48700828586766</c:v>
                </c:pt>
                <c:pt idx="1264">
                  <c:v>-195.30665817821239</c:v>
                </c:pt>
                <c:pt idx="1265">
                  <c:v>-192.34873772288728</c:v>
                </c:pt>
                <c:pt idx="1266">
                  <c:v>-189.58455098479436</c:v>
                </c:pt>
                <c:pt idx="1267">
                  <c:v>-186.99062656349841</c:v>
                </c:pt>
                <c:pt idx="1268">
                  <c:v>-184.54752156336025</c:v>
                </c:pt>
                <c:pt idx="1269">
                  <c:v>-182.23894936753706</c:v>
                </c:pt>
                <c:pt idx="1270">
                  <c:v>-180.05113140058225</c:v>
                </c:pt>
                <c:pt idx="1271">
                  <c:v>-177.97230721397395</c:v>
                </c:pt>
                <c:pt idx="1272">
                  <c:v>-175.99235864588167</c:v>
                </c:pt>
                <c:pt idx="1273">
                  <c:v>-174.10251759449366</c:v>
                </c:pt>
                <c:pt idx="1274">
                  <c:v>-172.29513603065644</c:v>
                </c:pt>
                <c:pt idx="1275">
                  <c:v>-170.56350299053486</c:v>
                </c:pt>
                <c:pt idx="1276">
                  <c:v>-168.90169748282403</c:v>
                </c:pt>
                <c:pt idx="1277">
                  <c:v>-167.30446917125792</c:v>
                </c:pt>
                <c:pt idx="1278">
                  <c:v>-165.76714076706267</c:v>
                </c:pt>
                <c:pt idx="1279">
                  <c:v>-164.28552755714321</c:v>
                </c:pt>
                <c:pt idx="1280">
                  <c:v>-162.85587058016665</c:v>
                </c:pt>
                <c:pt idx="1281">
                  <c:v>-161.47478076381822</c:v>
                </c:pt>
                <c:pt idx="1282">
                  <c:v>-160.13919193403598</c:v>
                </c:pt>
                <c:pt idx="1283">
                  <c:v>-158.8463210573147</c:v>
                </c:pt>
                <c:pt idx="1284">
                  <c:v>-157.59363441985738</c:v>
                </c:pt>
                <c:pt idx="1285">
                  <c:v>-156.37881871053028</c:v>
                </c:pt>
                <c:pt idx="1286">
                  <c:v>-155.19975617838401</c:v>
                </c:pt>
                <c:pt idx="1287">
                  <c:v>-154.05450319462869</c:v>
                </c:pt>
                <c:pt idx="1288">
                  <c:v>-152.94127167410593</c:v>
                </c:pt>
                <c:pt idx="1289">
                  <c:v>-151.85841291042868</c:v>
                </c:pt>
                <c:pt idx="1290">
                  <c:v>-150.80440345801046</c:v>
                </c:pt>
                <c:pt idx="1291">
                  <c:v>-149.77783275762047</c:v>
                </c:pt>
                <c:pt idx="1292">
                  <c:v>-148.7773922532979</c:v>
                </c:pt>
                <c:pt idx="1293">
                  <c:v>-147.80186579001008</c:v>
                </c:pt>
                <c:pt idx="1294">
                  <c:v>-146.85012111533476</c:v>
                </c:pt>
                <c:pt idx="1295">
                  <c:v>-145.92110233626968</c:v>
                </c:pt>
                <c:pt idx="1296">
                  <c:v>-145.01382320517692</c:v>
                </c:pt>
                <c:pt idx="1297">
                  <c:v>-144.12736112784341</c:v>
                </c:pt>
                <c:pt idx="1298">
                  <c:v>-143.26085180242518</c:v>
                </c:pt>
                <c:pt idx="1299">
                  <c:v>-142.41348441119774</c:v>
                </c:pt>
                <c:pt idx="1300">
                  <c:v>-141.58449729809738</c:v>
                </c:pt>
                <c:pt idx="1301">
                  <c:v>-140.77317407431715</c:v>
                </c:pt>
                <c:pt idx="1302">
                  <c:v>-139.97884010207403</c:v>
                </c:pt>
                <c:pt idx="1303">
                  <c:v>-139.20085931332383</c:v>
                </c:pt>
                <c:pt idx="1304">
                  <c:v>-138.43863132584414</c:v>
                </c:pt>
                <c:pt idx="1305">
                  <c:v>-137.69158882394714</c:v>
                </c:pt>
                <c:pt idx="1306">
                  <c:v>-136.95919517520491</c:v>
                </c:pt>
                <c:pt idx="1307">
                  <c:v>-136.2409422581176</c:v>
                </c:pt>
                <c:pt idx="1308">
                  <c:v>-135.53634847871336</c:v>
                </c:pt>
                <c:pt idx="1309">
                  <c:v>-134.84495695669489</c:v>
                </c:pt>
                <c:pt idx="1310">
                  <c:v>-134.1663338640341</c:v>
                </c:pt>
                <c:pt idx="1311">
                  <c:v>-133.50006690089447</c:v>
                </c:pt>
                <c:pt idx="1312">
                  <c:v>-132.84576389547914</c:v>
                </c:pt>
                <c:pt idx="1313">
                  <c:v>-132.20305151590762</c:v>
                </c:pt>
                <c:pt idx="1314">
                  <c:v>-131.57157408353279</c:v>
                </c:pt>
                <c:pt idx="1315">
                  <c:v>-130.95099247826272</c:v>
                </c:pt>
                <c:pt idx="1316">
                  <c:v>-130.34098312745525</c:v>
                </c:pt>
                <c:pt idx="1317">
                  <c:v>-129.74123707084578</c:v>
                </c:pt>
                <c:pt idx="1318">
                  <c:v>-129.15145909474973</c:v>
                </c:pt>
                <c:pt idx="1319">
                  <c:v>-128.57136692946764</c:v>
                </c:pt>
                <c:pt idx="1320">
                  <c:v>-128.00069050443977</c:v>
                </c:pt>
                <c:pt idx="1321">
                  <c:v>-127.43917125623314</c:v>
                </c:pt>
                <c:pt idx="1322">
                  <c:v>-126.8865614849249</c:v>
                </c:pt>
                <c:pt idx="1323">
                  <c:v>-126.34262375488142</c:v>
                </c:pt>
                <c:pt idx="1324">
                  <c:v>-125.80713033630263</c:v>
                </c:pt>
                <c:pt idx="1325">
                  <c:v>-125.27986268425289</c:v>
                </c:pt>
                <c:pt idx="1326">
                  <c:v>-124.76061095219725</c:v>
                </c:pt>
                <c:pt idx="1327">
                  <c:v>-124.2491735373347</c:v>
                </c:pt>
                <c:pt idx="1328">
                  <c:v>-123.74535665527085</c:v>
                </c:pt>
                <c:pt idx="1329">
                  <c:v>-123.2489739417823</c:v>
                </c:pt>
                <c:pt idx="1330">
                  <c:v>-122.75984607963176</c:v>
                </c:pt>
                <c:pt idx="1331">
                  <c:v>-122.27780044856537</c:v>
                </c:pt>
                <c:pt idx="1332">
                  <c:v>-121.80267079678364</c:v>
                </c:pt>
                <c:pt idx="1333">
                  <c:v>-121.3342969323275</c:v>
                </c:pt>
                <c:pt idx="1334">
                  <c:v>-120.87252443294568</c:v>
                </c:pt>
                <c:pt idx="1335">
                  <c:v>-120.41720437313167</c:v>
                </c:pt>
                <c:pt idx="1336">
                  <c:v>-119.96819306712661</c:v>
                </c:pt>
                <c:pt idx="1337">
                  <c:v>-119.52535182677812</c:v>
                </c:pt>
                <c:pt idx="1338">
                  <c:v>-119.08854673323937</c:v>
                </c:pt>
                <c:pt idx="1339">
                  <c:v>-118.65764842156649</c:v>
                </c:pt>
                <c:pt idx="1340">
                  <c:v>-118.23253187735274</c:v>
                </c:pt>
                <c:pt idx="1341">
                  <c:v>-117.8130762446002</c:v>
                </c:pt>
                <c:pt idx="1342">
                  <c:v>-117.39916464409042</c:v>
                </c:pt>
                <c:pt idx="1343">
                  <c:v>-116.99068400157665</c:v>
                </c:pt>
                <c:pt idx="1344">
                  <c:v>-116.58752488516312</c:v>
                </c:pt>
                <c:pt idx="1345">
                  <c:v>-116.18958135129134</c:v>
                </c:pt>
                <c:pt idx="1346">
                  <c:v>-115.79675079879182</c:v>
                </c:pt>
                <c:pt idx="1347">
                  <c:v>-115.40893383049769</c:v>
                </c:pt>
                <c:pt idx="1348">
                  <c:v>-115.02603412195784</c:v>
                </c:pt>
                <c:pt idx="1349">
                  <c:v>-114.64795829681597</c:v>
                </c:pt>
                <c:pt idx="1350">
                  <c:v>-114.27461580845173</c:v>
                </c:pt>
                <c:pt idx="1351">
                  <c:v>-113.90591882751387</c:v>
                </c:pt>
                <c:pt idx="1352">
                  <c:v>-113.5417821349931</c:v>
                </c:pt>
                <c:pt idx="1353">
                  <c:v>-113.18212302051322</c:v>
                </c:pt>
                <c:pt idx="1354">
                  <c:v>-112.82686118553735</c:v>
                </c:pt>
                <c:pt idx="1355">
                  <c:v>-112.47591865120535</c:v>
                </c:pt>
                <c:pt idx="1356">
                  <c:v>-112.12921967054197</c:v>
                </c:pt>
                <c:pt idx="1357">
                  <c:v>-111.78669064478706</c:v>
                </c:pt>
                <c:pt idx="1358">
                  <c:v>-111.44826004361867</c:v>
                </c:pt>
                <c:pt idx="1359">
                  <c:v>-111.11385832905435</c:v>
                </c:pt>
                <c:pt idx="1360">
                  <c:v>-110.78341788282793</c:v>
                </c:pt>
                <c:pt idx="1361">
                  <c:v>-110.45687293705397</c:v>
                </c:pt>
                <c:pt idx="1362">
                  <c:v>-110.1341595080024</c:v>
                </c:pt>
                <c:pt idx="1363">
                  <c:v>-109.81521533281828</c:v>
                </c:pt>
                <c:pt idx="1364">
                  <c:v>-109.49997980902995</c:v>
                </c:pt>
                <c:pt idx="1365">
                  <c:v>-109.18839393670004</c:v>
                </c:pt>
                <c:pt idx="1366">
                  <c:v>-108.88040026308259</c:v>
                </c:pt>
                <c:pt idx="1367">
                  <c:v>-108.57594282965559</c:v>
                </c:pt>
                <c:pt idx="1368">
                  <c:v>-108.27496712140959</c:v>
                </c:pt>
                <c:pt idx="1369">
                  <c:v>-107.97742001827729</c:v>
                </c:pt>
                <c:pt idx="1370">
                  <c:v>-107.6832497485954</c:v>
                </c:pt>
                <c:pt idx="1371">
                  <c:v>-107.39240584450074</c:v>
                </c:pt>
                <c:pt idx="1372">
                  <c:v>-107.10483909916114</c:v>
                </c:pt>
                <c:pt idx="1373">
                  <c:v>-106.82050152575448</c:v>
                </c:pt>
                <c:pt idx="1374">
                  <c:v>-106.53934631810985</c:v>
                </c:pt>
                <c:pt idx="1375">
                  <c:v>-106.26132781292947</c:v>
                </c:pt>
                <c:pt idx="1376">
                  <c:v>-105.9864014535185</c:v>
                </c:pt>
                <c:pt idx="1377">
                  <c:v>-105.71452375494822</c:v>
                </c:pt>
                <c:pt idx="1378">
                  <c:v>-105.44565227058776</c:v>
                </c:pt>
                <c:pt idx="1379">
                  <c:v>-105.17974555993905</c:v>
                </c:pt>
                <c:pt idx="1380">
                  <c:v>-104.91676315771436</c:v>
                </c:pt>
                <c:pt idx="1381">
                  <c:v>-104.6566655441008</c:v>
                </c:pt>
                <c:pt idx="1382">
                  <c:v>-104.39941411615614</c:v>
                </c:pt>
                <c:pt idx="1383">
                  <c:v>-104.14497116028522</c:v>
                </c:pt>
                <c:pt idx="1384">
                  <c:v>-103.89329982574927</c:v>
                </c:pt>
                <c:pt idx="1385">
                  <c:v>-103.64436409916013</c:v>
                </c:pt>
                <c:pt idx="1386">
                  <c:v>-103.39812877991844</c:v>
                </c:pt>
                <c:pt idx="1387">
                  <c:v>-103.15455945655114</c:v>
                </c:pt>
                <c:pt idx="1388">
                  <c:v>-102.91362248391208</c:v>
                </c:pt>
                <c:pt idx="1389">
                  <c:v>-102.67528496120678</c:v>
                </c:pt>
                <c:pt idx="1390">
                  <c:v>-102.43951471080544</c:v>
                </c:pt>
                <c:pt idx="1391">
                  <c:v>-102.2062802578123</c:v>
                </c:pt>
                <c:pt idx="1392">
                  <c:v>-101.97555081035733</c:v>
                </c:pt>
                <c:pt idx="1393">
                  <c:v>-101.74729624058159</c:v>
                </c:pt>
                <c:pt idx="1394">
                  <c:v>-101.52148706628614</c:v>
                </c:pt>
                <c:pt idx="1395">
                  <c:v>-101.29809443321697</c:v>
                </c:pt>
                <c:pt idx="1396">
                  <c:v>-101.07709009796099</c:v>
                </c:pt>
                <c:pt idx="1397">
                  <c:v>-100.85844641142602</c:v>
                </c:pt>
                <c:pt idx="1398">
                  <c:v>-100.642136302883</c:v>
                </c:pt>
                <c:pt idx="1399">
                  <c:v>-100.42813326454693</c:v>
                </c:pt>
                <c:pt idx="1400">
                  <c:v>-100.21641133667408</c:v>
                </c:pt>
                <c:pt idx="1401">
                  <c:v>-100.00694509315693</c:v>
                </c:pt>
                <c:pt idx="1402">
                  <c:v>-99.799709627594751</c:v>
                </c:pt>
                <c:pt idx="1403">
                  <c:v>-99.59468053982323</c:v>
                </c:pt>
                <c:pt idx="1404">
                  <c:v>-99.39183392288416</c:v>
                </c:pt>
                <c:pt idx="1405">
                  <c:v>-99.191146350417668</c:v>
                </c:pt>
                <c:pt idx="1406">
                  <c:v>-98.992594864462248</c:v>
                </c:pt>
                <c:pt idx="1407">
                  <c:v>-98.796156963645188</c:v>
                </c:pt>
                <c:pt idx="1408">
                  <c:v>-98.601810591750166</c:v>
                </c:pt>
                <c:pt idx="1409">
                  <c:v>-98.409534126646349</c:v>
                </c:pt>
                <c:pt idx="1410">
                  <c:v>-98.219306369566439</c:v>
                </c:pt>
                <c:pt idx="1411">
                  <c:v>-98.031106534720124</c:v>
                </c:pt>
                <c:pt idx="1412">
                  <c:v>-97.844914239230789</c:v>
                </c:pt>
                <c:pt idx="1413">
                  <c:v>-97.660709493382996</c:v>
                </c:pt>
                <c:pt idx="1414">
                  <c:v>-97.478472691170481</c:v>
                </c:pt>
                <c:pt idx="1415">
                  <c:v>-97.298184601132235</c:v>
                </c:pt>
                <c:pt idx="1416">
                  <c:v>-97.119826357467474</c:v>
                </c:pt>
                <c:pt idx="1417">
                  <c:v>-96.943379451419176</c:v>
                </c:pt>
                <c:pt idx="1418">
                  <c:v>-96.768825722915835</c:v>
                </c:pt>
                <c:pt idx="1419">
                  <c:v>-96.596147352463575</c:v>
                </c:pt>
                <c:pt idx="1420">
                  <c:v>-96.425326853278349</c:v>
                </c:pt>
                <c:pt idx="1421">
                  <c:v>-96.256347063651077</c:v>
                </c:pt>
                <c:pt idx="1422">
                  <c:v>-96.089191139536965</c:v>
                </c:pt>
                <c:pt idx="1423">
                  <c:v>-95.923842547360735</c:v>
                </c:pt>
                <c:pt idx="1424">
                  <c:v>-95.760285057031837</c:v>
                </c:pt>
                <c:pt idx="1425">
                  <c:v>-95.598502735160508</c:v>
                </c:pt>
                <c:pt idx="1426">
                  <c:v>-95.438479938469456</c:v>
                </c:pt>
                <c:pt idx="1427">
                  <c:v>-95.280201307393924</c:v>
                </c:pt>
                <c:pt idx="1428">
                  <c:v>-95.123651759863179</c:v>
                </c:pt>
                <c:pt idx="1429">
                  <c:v>-94.968816485258699</c:v>
                </c:pt>
                <c:pt idx="1430">
                  <c:v>-94.815680938541874</c:v>
                </c:pt>
                <c:pt idx="1431">
                  <c:v>-94.664230834546402</c:v>
                </c:pt>
                <c:pt idx="1432">
                  <c:v>-94.514452142429676</c:v>
                </c:pt>
                <c:pt idx="1433">
                  <c:v>-94.366331080278059</c:v>
                </c:pt>
                <c:pt idx="1434">
                  <c:v>-94.219854109860805</c:v>
                </c:pt>
                <c:pt idx="1435">
                  <c:v>-94.075007931528177</c:v>
                </c:pt>
                <c:pt idx="1436">
                  <c:v>-93.931779479248775</c:v>
                </c:pt>
                <c:pt idx="1437">
                  <c:v>-93.790155915782222</c:v>
                </c:pt>
                <c:pt idx="1438">
                  <c:v>-93.650124627981597</c:v>
                </c:pt>
                <c:pt idx="1439">
                  <c:v>-93.511673222223465</c:v>
                </c:pt>
                <c:pt idx="1440">
                  <c:v>-93.374789519959535</c:v>
                </c:pt>
                <c:pt idx="1441">
                  <c:v>-93.2394615533874</c:v>
                </c:pt>
                <c:pt idx="1442">
                  <c:v>-93.105677561236448</c:v>
                </c:pt>
                <c:pt idx="1443">
                  <c:v>-92.973425984664601</c:v>
                </c:pt>
                <c:pt idx="1444">
                  <c:v>-92.842695463263965</c:v>
                </c:pt>
                <c:pt idx="1445">
                  <c:v>-92.713474831170174</c:v>
                </c:pt>
                <c:pt idx="1446">
                  <c:v>-92.585753113274052</c:v>
                </c:pt>
                <c:pt idx="1447">
                  <c:v>-92.459519521531504</c:v>
                </c:pt>
                <c:pt idx="1448">
                  <c:v>-92.334763451368644</c:v>
                </c:pt>
                <c:pt idx="1449">
                  <c:v>-92.211474478179923</c:v>
                </c:pt>
                <c:pt idx="1450">
                  <c:v>-92.089642353915849</c:v>
                </c:pt>
                <c:pt idx="1451">
                  <c:v>-91.969257003758088</c:v>
                </c:pt>
                <c:pt idx="1452">
                  <c:v>-91.850308522879303</c:v>
                </c:pt>
                <c:pt idx="1453">
                  <c:v>-91.732787173284834</c:v>
                </c:pt>
                <c:pt idx="1454">
                  <c:v>-91.616683380734543</c:v>
                </c:pt>
                <c:pt idx="1455">
                  <c:v>-91.501987731741892</c:v>
                </c:pt>
                <c:pt idx="1456">
                  <c:v>-91.388690970648398</c:v>
                </c:pt>
                <c:pt idx="1457">
                  <c:v>-91.276783996771059</c:v>
                </c:pt>
                <c:pt idx="1458">
                  <c:v>-91.166257861620863</c:v>
                </c:pt>
                <c:pt idx="1459">
                  <c:v>-91.057103766190437</c:v>
                </c:pt>
                <c:pt idx="1460">
                  <c:v>-90.949313058308348</c:v>
                </c:pt>
                <c:pt idx="1461">
                  <c:v>-90.842877230059031</c:v>
                </c:pt>
                <c:pt idx="1462">
                  <c:v>-90.737787915265997</c:v>
                </c:pt>
                <c:pt idx="1463">
                  <c:v>-90.634036887036174</c:v>
                </c:pt>
                <c:pt idx="1464">
                  <c:v>-90.531616055365021</c:v>
                </c:pt>
                <c:pt idx="1465">
                  <c:v>-90.430517464799067</c:v>
                </c:pt>
                <c:pt idx="1466">
                  <c:v>-90.330733292155671</c:v>
                </c:pt>
                <c:pt idx="1467">
                  <c:v>-90.232255844297839</c:v>
                </c:pt>
                <c:pt idx="1468">
                  <c:v>-90.135077555962454</c:v>
                </c:pt>
                <c:pt idx="1469">
                  <c:v>-90.039190987641206</c:v>
                </c:pt>
                <c:pt idx="1470">
                  <c:v>-89.944588823511793</c:v>
                </c:pt>
                <c:pt idx="1471">
                  <c:v>-89.851263869419085</c:v>
                </c:pt>
                <c:pt idx="1472">
                  <c:v>-89.759209050904474</c:v>
                </c:pt>
                <c:pt idx="1473">
                  <c:v>-89.668417411281666</c:v>
                </c:pt>
                <c:pt idx="1474">
                  <c:v>-89.578882109758737</c:v>
                </c:pt>
                <c:pt idx="1475">
                  <c:v>-89.4905964196046</c:v>
                </c:pt>
                <c:pt idx="1476">
                  <c:v>-89.403553726358552</c:v>
                </c:pt>
                <c:pt idx="1477">
                  <c:v>-89.317747526082471</c:v>
                </c:pt>
                <c:pt idx="1478">
                  <c:v>-89.233171423654113</c:v>
                </c:pt>
                <c:pt idx="1479">
                  <c:v>-89.149819131100429</c:v>
                </c:pt>
                <c:pt idx="1480">
                  <c:v>-89.067684465970302</c:v>
                </c:pt>
                <c:pt idx="1481">
                  <c:v>-88.986761349745223</c:v>
                </c:pt>
                <c:pt idx="1482">
                  <c:v>-88.907043806287334</c:v>
                </c:pt>
                <c:pt idx="1483">
                  <c:v>-88.828525960323844</c:v>
                </c:pt>
                <c:pt idx="1484">
                  <c:v>-88.75120203596677</c:v>
                </c:pt>
                <c:pt idx="1485">
                  <c:v>-88.67506635526729</c:v>
                </c:pt>
                <c:pt idx="1486">
                  <c:v>-88.600113336803844</c:v>
                </c:pt>
                <c:pt idx="1487">
                  <c:v>-88.526337494303306</c:v>
                </c:pt>
                <c:pt idx="1488">
                  <c:v>-88.453733435293955</c:v>
                </c:pt>
                <c:pt idx="1489">
                  <c:v>-88.382295859790162</c:v>
                </c:pt>
                <c:pt idx="1490">
                  <c:v>-88.312019559007723</c:v>
                </c:pt>
                <c:pt idx="1491">
                  <c:v>-88.242899414108791</c:v>
                </c:pt>
                <c:pt idx="1492">
                  <c:v>-88.174930394976514</c:v>
                </c:pt>
                <c:pt idx="1493">
                  <c:v>-88.108107559017895</c:v>
                </c:pt>
                <c:pt idx="1494">
                  <c:v>-88.042426049994603</c:v>
                </c:pt>
                <c:pt idx="1495">
                  <c:v>-87.977881096881475</c:v>
                </c:pt>
                <c:pt idx="1496">
                  <c:v>-87.914468012750987</c:v>
                </c:pt>
                <c:pt idx="1497">
                  <c:v>-87.852182193684484</c:v>
                </c:pt>
                <c:pt idx="1498">
                  <c:v>-87.791019117708458</c:v>
                </c:pt>
                <c:pt idx="1499">
                  <c:v>-87.730974343756017</c:v>
                </c:pt>
                <c:pt idx="1500">
                  <c:v>-87.672043510652614</c:v>
                </c:pt>
                <c:pt idx="1501">
                  <c:v>-87.614222336125721</c:v>
                </c:pt>
                <c:pt idx="1502">
                  <c:v>-87.55750661583788</c:v>
                </c:pt>
                <c:pt idx="1503">
                  <c:v>-87.501892222442436</c:v>
                </c:pt>
                <c:pt idx="1504">
                  <c:v>-87.447375104661958</c:v>
                </c:pt>
                <c:pt idx="1505">
                  <c:v>-87.3939512863884</c:v>
                </c:pt>
                <c:pt idx="1506">
                  <c:v>-87.341616865804568</c:v>
                </c:pt>
                <c:pt idx="1507">
                  <c:v>-87.290368014527047</c:v>
                </c:pt>
                <c:pt idx="1508">
                  <c:v>-87.240200976769188</c:v>
                </c:pt>
                <c:pt idx="1509">
                  <c:v>-87.19111206852476</c:v>
                </c:pt>
                <c:pt idx="1510">
                  <c:v>-87.143097676771106</c:v>
                </c:pt>
                <c:pt idx="1511">
                  <c:v>-87.096154258691726</c:v>
                </c:pt>
                <c:pt idx="1512">
                  <c:v>-87.050278340917956</c:v>
                </c:pt>
                <c:pt idx="1513">
                  <c:v>-87.005466518789305</c:v>
                </c:pt>
                <c:pt idx="1514">
                  <c:v>-86.961715455631889</c:v>
                </c:pt>
                <c:pt idx="1515">
                  <c:v>-86.919021882055191</c:v>
                </c:pt>
                <c:pt idx="1516">
                  <c:v>-86.877382595265985</c:v>
                </c:pt>
                <c:pt idx="1517">
                  <c:v>-86.836794458400007</c:v>
                </c:pt>
                <c:pt idx="1518">
                  <c:v>-86.797254399870212</c:v>
                </c:pt>
                <c:pt idx="1519">
                  <c:v>-86.758759412731919</c:v>
                </c:pt>
                <c:pt idx="1520">
                  <c:v>-86.721306554064398</c:v>
                </c:pt>
                <c:pt idx="1521">
                  <c:v>-86.684892944368301</c:v>
                </c:pt>
                <c:pt idx="1522">
                  <c:v>-86.649515766979277</c:v>
                </c:pt>
                <c:pt idx="1523">
                  <c:v>-86.615172267496646</c:v>
                </c:pt>
                <c:pt idx="1524">
                  <c:v>-86.581859753227889</c:v>
                </c:pt>
                <c:pt idx="1525">
                  <c:v>-86.549575592647855</c:v>
                </c:pt>
                <c:pt idx="1526">
                  <c:v>-86.518317214872809</c:v>
                </c:pt>
                <c:pt idx="1527">
                  <c:v>-86.48808210914909</c:v>
                </c:pt>
                <c:pt idx="1528">
                  <c:v>-86.458867824356162</c:v>
                </c:pt>
                <c:pt idx="1529">
                  <c:v>-86.430671968523598</c:v>
                </c:pt>
                <c:pt idx="1530">
                  <c:v>-86.403492208362195</c:v>
                </c:pt>
                <c:pt idx="1531">
                  <c:v>-86.377326268808488</c:v>
                </c:pt>
                <c:pt idx="1532">
                  <c:v>-86.352171932583147</c:v>
                </c:pt>
                <c:pt idx="1533">
                  <c:v>-86.328027039762333</c:v>
                </c:pt>
                <c:pt idx="1534">
                  <c:v>-86.304889487362288</c:v>
                </c:pt>
                <c:pt idx="1535">
                  <c:v>-86.282757228936958</c:v>
                </c:pt>
                <c:pt idx="1536">
                  <c:v>-86.261628274188226</c:v>
                </c:pt>
                <c:pt idx="1537">
                  <c:v>-86.241500688588886</c:v>
                </c:pt>
                <c:pt idx="1538">
                  <c:v>-86.222372593017923</c:v>
                </c:pt>
                <c:pt idx="1539">
                  <c:v>-86.204242163408239</c:v>
                </c:pt>
                <c:pt idx="1540">
                  <c:v>-86.187107630406331</c:v>
                </c:pt>
                <c:pt idx="1541">
                  <c:v>-86.170967279044092</c:v>
                </c:pt>
                <c:pt idx="1542">
                  <c:v>-86.155819448422463</c:v>
                </c:pt>
                <c:pt idx="1543">
                  <c:v>-86.141662531406737</c:v>
                </c:pt>
                <c:pt idx="1544">
                  <c:v>-86.128494974333563</c:v>
                </c:pt>
                <c:pt idx="1545">
                  <c:v>-86.116315276729324</c:v>
                </c:pt>
                <c:pt idx="1546">
                  <c:v>-86.105121991039951</c:v>
                </c:pt>
                <c:pt idx="1547">
                  <c:v>-86.094913722372027</c:v>
                </c:pt>
                <c:pt idx="1548">
                  <c:v>-86.085689128244937</c:v>
                </c:pt>
                <c:pt idx="1549">
                  <c:v>-86.077446918354099</c:v>
                </c:pt>
                <c:pt idx="1550">
                  <c:v>-86.070185854345254</c:v>
                </c:pt>
                <c:pt idx="1551">
                  <c:v>-86.06390474959953</c:v>
                </c:pt>
                <c:pt idx="1552">
                  <c:v>-86.058602469029211</c:v>
                </c:pt>
                <c:pt idx="1553">
                  <c:v>-86.05427792888446</c:v>
                </c:pt>
                <c:pt idx="1554">
                  <c:v>-86.05093009657034</c:v>
                </c:pt>
                <c:pt idx="1555">
                  <c:v>-86.04855799047472</c:v>
                </c:pt>
                <c:pt idx="1556">
                  <c:v>-86.04716067980641</c:v>
                </c:pt>
                <c:pt idx="1557">
                  <c:v>-86.04673728444385</c:v>
                </c:pt>
                <c:pt idx="1558">
                  <c:v>-86.047286974794162</c:v>
                </c:pt>
                <c:pt idx="1559">
                  <c:v>-86.04880897166251</c:v>
                </c:pt>
                <c:pt idx="1560">
                  <c:v>-86.051302546131708</c:v>
                </c:pt>
                <c:pt idx="1561">
                  <c:v>-86.0547670194521</c:v>
                </c:pt>
                <c:pt idx="1562">
                  <c:v>-86.05920176294164</c:v>
                </c:pt>
                <c:pt idx="1563">
                  <c:v>-86.064606197896012</c:v>
                </c:pt>
                <c:pt idx="1564">
                  <c:v>-86.070979795509018</c:v>
                </c:pt>
                <c:pt idx="1565">
                  <c:v>-86.078322076803033</c:v>
                </c:pt>
                <c:pt idx="1566">
                  <c:v>-86.086632612569431</c:v>
                </c:pt>
                <c:pt idx="1567">
                  <c:v>-86.095911023319218</c:v>
                </c:pt>
                <c:pt idx="1568">
                  <c:v>-86.106156979243607</c:v>
                </c:pt>
                <c:pt idx="1569">
                  <c:v>-86.117370200184695</c:v>
                </c:pt>
                <c:pt idx="1570">
                  <c:v>-86.12955045561614</c:v>
                </c:pt>
                <c:pt idx="1571">
                  <c:v>-86.142697564633892</c:v>
                </c:pt>
                <c:pt idx="1572">
                  <c:v>-86.15681139595695</c:v>
                </c:pt>
                <c:pt idx="1573">
                  <c:v>-86.171891867938143</c:v>
                </c:pt>
                <c:pt idx="1574">
                  <c:v>-86.187938948585057</c:v>
                </c:pt>
                <c:pt idx="1575">
                  <c:v>-86.204952655590972</c:v>
                </c:pt>
                <c:pt idx="1576">
                  <c:v>-86.222933056375837</c:v>
                </c:pt>
                <c:pt idx="1577">
                  <c:v>-86.241880268137621</c:v>
                </c:pt>
                <c:pt idx="1578">
                  <c:v>-86.261794457913396</c:v>
                </c:pt>
                <c:pt idx="1579">
                  <c:v>-86.282675842651159</c:v>
                </c:pt>
                <c:pt idx="1580">
                  <c:v>-86.30452468929127</c:v>
                </c:pt>
                <c:pt idx="1581">
                  <c:v>-86.327341314858757</c:v>
                </c:pt>
                <c:pt idx="1582">
                  <c:v>-86.351126086565557</c:v>
                </c:pt>
                <c:pt idx="1583">
                  <c:v>-86.37587942192323</c:v>
                </c:pt>
                <c:pt idx="1584">
                  <c:v>-86.401601788866145</c:v>
                </c:pt>
                <c:pt idx="1585">
                  <c:v>-86.428293705885181</c:v>
                </c:pt>
                <c:pt idx="1586">
                  <c:v>-86.455955742171966</c:v>
                </c:pt>
                <c:pt idx="1587">
                  <c:v>-86.484588517773645</c:v>
                </c:pt>
                <c:pt idx="1588">
                  <c:v>-86.514192703758567</c:v>
                </c:pt>
                <c:pt idx="1589">
                  <c:v>-86.544769022392586</c:v>
                </c:pt>
                <c:pt idx="1590">
                  <c:v>-86.576318247326327</c:v>
                </c:pt>
                <c:pt idx="1591">
                  <c:v>-86.608841203793446</c:v>
                </c:pt>
                <c:pt idx="1592">
                  <c:v>-86.642338768819911</c:v>
                </c:pt>
                <c:pt idx="1593">
                  <c:v>-86.676811871444372</c:v>
                </c:pt>
                <c:pt idx="1594">
                  <c:v>-86.71226149295002</c:v>
                </c:pt>
                <c:pt idx="1595">
                  <c:v>-86.7486886671077</c:v>
                </c:pt>
                <c:pt idx="1596">
                  <c:v>-86.786094480430449</c:v>
                </c:pt>
                <c:pt idx="1597">
                  <c:v>-86.824480072439854</c:v>
                </c:pt>
                <c:pt idx="1598">
                  <c:v>-86.863846635943986</c:v>
                </c:pt>
                <c:pt idx="1599">
                  <c:v>-86.904195417327458</c:v>
                </c:pt>
                <c:pt idx="1600">
                  <c:v>-86.945527716853235</c:v>
                </c:pt>
                <c:pt idx="1601">
                  <c:v>-86.987844888976795</c:v>
                </c:pt>
                <c:pt idx="1602">
                  <c:v>-87.031148342672651</c:v>
                </c:pt>
                <c:pt idx="1603">
                  <c:v>-87.075439541773235</c:v>
                </c:pt>
                <c:pt idx="1604">
                  <c:v>-87.120720005320536</c:v>
                </c:pt>
                <c:pt idx="1605">
                  <c:v>-87.166991307930587</c:v>
                </c:pt>
                <c:pt idx="1606">
                  <c:v>-87.214255080170787</c:v>
                </c:pt>
                <c:pt idx="1607">
                  <c:v>-87.262513008950691</c:v>
                </c:pt>
                <c:pt idx="1608">
                  <c:v>-87.311766837925816</c:v>
                </c:pt>
                <c:pt idx="1609">
                  <c:v>-87.362018367915525</c:v>
                </c:pt>
                <c:pt idx="1610">
                  <c:v>-87.413269457334124</c:v>
                </c:pt>
                <c:pt idx="1611">
                  <c:v>-87.465522022636449</c:v>
                </c:pt>
                <c:pt idx="1612">
                  <c:v>-87.518778038777356</c:v>
                </c:pt>
                <c:pt idx="1613">
                  <c:v>-87.573039539685865</c:v>
                </c:pt>
                <c:pt idx="1614">
                  <c:v>-87.628308618753806</c:v>
                </c:pt>
                <c:pt idx="1615">
                  <c:v>-87.684587429339587</c:v>
                </c:pt>
                <c:pt idx="1616">
                  <c:v>-87.741878185286993</c:v>
                </c:pt>
                <c:pt idx="1617">
                  <c:v>-87.800183161459543</c:v>
                </c:pt>
                <c:pt idx="1618">
                  <c:v>-87.859504694290464</c:v>
                </c:pt>
                <c:pt idx="1619">
                  <c:v>-87.919845182348766</c:v>
                </c:pt>
                <c:pt idx="1620">
                  <c:v>-87.9812070869216</c:v>
                </c:pt>
                <c:pt idx="1621">
                  <c:v>-88.043592932612938</c:v>
                </c:pt>
                <c:pt idx="1622">
                  <c:v>-88.107005307959682</c:v>
                </c:pt>
                <c:pt idx="1623">
                  <c:v>-88.1714468660644</c:v>
                </c:pt>
                <c:pt idx="1624">
                  <c:v>-88.236920325246061</c:v>
                </c:pt>
                <c:pt idx="1625">
                  <c:v>-88.303428469708393</c:v>
                </c:pt>
                <c:pt idx="1626">
                  <c:v>-88.370974150226516</c:v>
                </c:pt>
                <c:pt idx="1627">
                  <c:v>-88.439560284852291</c:v>
                </c:pt>
                <c:pt idx="1628">
                  <c:v>-88.509189859638468</c:v>
                </c:pt>
                <c:pt idx="1629">
                  <c:v>-88.579865929382393</c:v>
                </c:pt>
                <c:pt idx="1630">
                  <c:v>-88.651591618389261</c:v>
                </c:pt>
                <c:pt idx="1631">
                  <c:v>-88.724370121255589</c:v>
                </c:pt>
                <c:pt idx="1632">
                  <c:v>-88.798204703673491</c:v>
                </c:pt>
                <c:pt idx="1633">
                  <c:v>-88.873098703255593</c:v>
                </c:pt>
                <c:pt idx="1634">
                  <c:v>-88.94905553038187</c:v>
                </c:pt>
                <c:pt idx="1635">
                  <c:v>-89.026078669068056</c:v>
                </c:pt>
                <c:pt idx="1636">
                  <c:v>-89.104171677856598</c:v>
                </c:pt>
                <c:pt idx="1637">
                  <c:v>-89.183338190730808</c:v>
                </c:pt>
                <c:pt idx="1638">
                  <c:v>-89.263581918051855</c:v>
                </c:pt>
                <c:pt idx="1639">
                  <c:v>-89.34490664752046</c:v>
                </c:pt>
                <c:pt idx="1640">
                  <c:v>-89.427316245162487</c:v>
                </c:pt>
                <c:pt idx="1641">
                  <c:v>-89.510814656339889</c:v>
                </c:pt>
                <c:pt idx="1642">
                  <c:v>-89.595405906787349</c:v>
                </c:pt>
                <c:pt idx="1643">
                  <c:v>-89.681094103675022</c:v>
                </c:pt>
                <c:pt idx="1644">
                  <c:v>-89.767883436698256</c:v>
                </c:pt>
                <c:pt idx="1645">
                  <c:v>-89.855778179194928</c:v>
                </c:pt>
                <c:pt idx="1646">
                  <c:v>-89.944782689290577</c:v>
                </c:pt>
                <c:pt idx="1647">
                  <c:v>-90.034901411072923</c:v>
                </c:pt>
                <c:pt idx="1648">
                  <c:v>-90.126138875795419</c:v>
                </c:pt>
                <c:pt idx="1649">
                  <c:v>-90.218499703111604</c:v>
                </c:pt>
                <c:pt idx="1650">
                  <c:v>-90.311988602340065</c:v>
                </c:pt>
                <c:pt idx="1651">
                  <c:v>-90.40661037376131</c:v>
                </c:pt>
                <c:pt idx="1652">
                  <c:v>-90.502369909947475</c:v>
                </c:pt>
                <c:pt idx="1653">
                  <c:v>-90.599272197125146</c:v>
                </c:pt>
                <c:pt idx="1654">
                  <c:v>-90.697322316572766</c:v>
                </c:pt>
                <c:pt idx="1655">
                  <c:v>-90.796525446052868</c:v>
                </c:pt>
                <c:pt idx="1656">
                  <c:v>-90.89688686128062</c:v>
                </c:pt>
                <c:pt idx="1657">
                  <c:v>-90.998411937429438</c:v>
                </c:pt>
                <c:pt idx="1658">
                  <c:v>-91.101106150674269</c:v>
                </c:pt>
                <c:pt idx="1659">
                  <c:v>-91.204975079774243</c:v>
                </c:pt>
                <c:pt idx="1660">
                  <c:v>-91.310024407694868</c:v>
                </c:pt>
                <c:pt idx="1661">
                  <c:v>-91.416259923271909</c:v>
                </c:pt>
                <c:pt idx="1662">
                  <c:v>-91.523687522916944</c:v>
                </c:pt>
                <c:pt idx="1663">
                  <c:v>-91.632313212366455</c:v>
                </c:pt>
                <c:pt idx="1664">
                  <c:v>-91.742143108475517</c:v>
                </c:pt>
                <c:pt idx="1665">
                  <c:v>-91.853183441057112</c:v>
                </c:pt>
                <c:pt idx="1666">
                  <c:v>-91.965440554768406</c:v>
                </c:pt>
                <c:pt idx="1667">
                  <c:v>-92.078920911045557</c:v>
                </c:pt>
                <c:pt idx="1668">
                  <c:v>-92.193631090087933</c:v>
                </c:pt>
                <c:pt idx="1669">
                  <c:v>-92.309577792893435</c:v>
                </c:pt>
                <c:pt idx="1670">
                  <c:v>-92.426767843346653</c:v>
                </c:pt>
                <c:pt idx="1671">
                  <c:v>-92.545208190360398</c:v>
                </c:pt>
                <c:pt idx="1672">
                  <c:v>-92.664905910073472</c:v>
                </c:pt>
                <c:pt idx="1673">
                  <c:v>-92.785868208105114</c:v>
                </c:pt>
                <c:pt idx="1674">
                  <c:v>-92.908102421868435</c:v>
                </c:pt>
                <c:pt idx="1675">
                  <c:v>-93.031616022944434</c:v>
                </c:pt>
                <c:pt idx="1676">
                  <c:v>-93.15641661951814</c:v>
                </c:pt>
                <c:pt idx="1677">
                  <c:v>-93.282511958879269</c:v>
                </c:pt>
                <c:pt idx="1678">
                  <c:v>-93.409909929988544</c:v>
                </c:pt>
                <c:pt idx="1679">
                  <c:v>-93.538618566112206</c:v>
                </c:pt>
                <c:pt idx="1680">
                  <c:v>-93.668646047526906</c:v>
                </c:pt>
                <c:pt idx="1681">
                  <c:v>-93.80000070429611</c:v>
                </c:pt>
                <c:pt idx="1682">
                  <c:v>-93.932691019121819</c:v>
                </c:pt>
                <c:pt idx="1683">
                  <c:v>-94.066725630272316</c:v>
                </c:pt>
                <c:pt idx="1684">
                  <c:v>-94.2021133345891</c:v>
                </c:pt>
                <c:pt idx="1685">
                  <c:v>-94.338863090575643</c:v>
                </c:pt>
                <c:pt idx="1686">
                  <c:v>-94.476984021569749</c:v>
                </c:pt>
                <c:pt idx="1687">
                  <c:v>-94.616485419003112</c:v>
                </c:pt>
                <c:pt idx="1688">
                  <c:v>-94.75737674574988</c:v>
                </c:pt>
                <c:pt idx="1689">
                  <c:v>-94.899667639567639</c:v>
                </c:pt>
                <c:pt idx="1690">
                  <c:v>-95.043367916633798</c:v>
                </c:pt>
                <c:pt idx="1691">
                  <c:v>-95.188487575179934</c:v>
                </c:pt>
                <c:pt idx="1692">
                  <c:v>-95.335036799228021</c:v>
                </c:pt>
                <c:pt idx="1693">
                  <c:v>-95.483025962431043</c:v>
                </c:pt>
                <c:pt idx="1694">
                  <c:v>-95.632465632021862</c:v>
                </c:pt>
                <c:pt idx="1695">
                  <c:v>-95.783366572874286</c:v>
                </c:pt>
                <c:pt idx="1696">
                  <c:v>-95.935739751678824</c:v>
                </c:pt>
                <c:pt idx="1697">
                  <c:v>-96.089596341238561</c:v>
                </c:pt>
                <c:pt idx="1698">
                  <c:v>-96.244947724887936</c:v>
                </c:pt>
                <c:pt idx="1699">
                  <c:v>-96.401805501038652</c:v>
                </c:pt>
                <c:pt idx="1700">
                  <c:v>-96.560181487858415</c:v>
                </c:pt>
                <c:pt idx="1701">
                  <c:v>-96.720087728084664</c:v>
                </c:pt>
                <c:pt idx="1702">
                  <c:v>-96.881536493980434</c:v>
                </c:pt>
                <c:pt idx="1703">
                  <c:v>-97.044540292435471</c:v>
                </c:pt>
                <c:pt idx="1704">
                  <c:v>-97.209111870218052</c:v>
                </c:pt>
                <c:pt idx="1705">
                  <c:v>-97.375264219383908</c:v>
                </c:pt>
                <c:pt idx="1706">
                  <c:v>-97.543010582845952</c:v>
                </c:pt>
                <c:pt idx="1707">
                  <c:v>-97.712364460111615</c:v>
                </c:pt>
                <c:pt idx="1708">
                  <c:v>-97.883339613194266</c:v>
                </c:pt>
                <c:pt idx="1709">
                  <c:v>-98.055950072703268</c:v>
                </c:pt>
                <c:pt idx="1710">
                  <c:v>-98.230210144120889</c:v>
                </c:pt>
                <c:pt idx="1711">
                  <c:v>-98.406134414271492</c:v>
                </c:pt>
                <c:pt idx="1712">
                  <c:v>-98.583737757991301</c:v>
                </c:pt>
                <c:pt idx="1713">
                  <c:v>-98.763035345004937</c:v>
                </c:pt>
                <c:pt idx="1714">
                  <c:v>-98.944042647016744</c:v>
                </c:pt>
                <c:pt idx="1715">
                  <c:v>-99.126775445025856</c:v>
                </c:pt>
                <c:pt idx="1716">
                  <c:v>-99.311249836871497</c:v>
                </c:pt>
                <c:pt idx="1717">
                  <c:v>-99.49748224501937</c:v>
                </c:pt>
                <c:pt idx="1718">
                  <c:v>-99.685489424596412</c:v>
                </c:pt>
                <c:pt idx="1719">
                  <c:v>-99.875288471684343</c:v>
                </c:pt>
                <c:pt idx="1720">
                  <c:v>-100.06689683188242</c:v>
                </c:pt>
                <c:pt idx="1721">
                  <c:v>-100.26033230914854</c:v>
                </c:pt>
                <c:pt idx="1722">
                  <c:v>-100.45561307493037</c:v>
                </c:pt>
                <c:pt idx="1723">
                  <c:v>-100.65275767759836</c:v>
                </c:pt>
                <c:pt idx="1724">
                  <c:v>-100.85178505219105</c:v>
                </c:pt>
                <c:pt idx="1725">
                  <c:v>-101.05271453048684</c:v>
                </c:pt>
                <c:pt idx="1726">
                  <c:v>-101.25556585141402</c:v>
                </c:pt>
                <c:pt idx="1727">
                  <c:v>-101.46035917181308</c:v>
                </c:pt>
                <c:pt idx="1728">
                  <c:v>-101.66711507756636</c:v>
                </c:pt>
                <c:pt idx="1729">
                  <c:v>-101.87585459510828</c:v>
                </c:pt>
                <c:pt idx="1730">
                  <c:v>-102.08659920333415</c:v>
                </c:pt>
                <c:pt idx="1731">
                  <c:v>-102.29937084592197</c:v>
                </c:pt>
                <c:pt idx="1732">
                  <c:v>-102.51419194408554</c:v>
                </c:pt>
                <c:pt idx="1733">
                  <c:v>-102.73108540977732</c:v>
                </c:pt>
                <c:pt idx="1734">
                  <c:v>-102.95007465935873</c:v>
                </c:pt>
                <c:pt idx="1735">
                  <c:v>-103.17118362775963</c:v>
                </c:pt>
                <c:pt idx="1736">
                  <c:v>-103.39443678314652</c:v>
                </c:pt>
                <c:pt idx="1737">
                  <c:v>-103.61985914212173</c:v>
                </c:pt>
                <c:pt idx="1738">
                  <c:v>-103.84747628547814</c:v>
                </c:pt>
                <c:pt idx="1739">
                  <c:v>-104.0773143745312</c:v>
                </c:pt>
                <c:pt idx="1740">
                  <c:v>-104.30940016805677</c:v>
                </c:pt>
                <c:pt idx="1741">
                  <c:v>-104.54376103985945</c:v>
                </c:pt>
                <c:pt idx="1742">
                  <c:v>-104.78042499700055</c:v>
                </c:pt>
                <c:pt idx="1743">
                  <c:v>-105.0194206987164</c:v>
                </c:pt>
                <c:pt idx="1744">
                  <c:v>-105.26077747605648</c:v>
                </c:pt>
                <c:pt idx="1745">
                  <c:v>-105.50452535227679</c:v>
                </c:pt>
                <c:pt idx="1746">
                  <c:v>-105.75069506402158</c:v>
                </c:pt>
                <c:pt idx="1747">
                  <c:v>-105.99931808333079</c:v>
                </c:pt>
                <c:pt idx="1748">
                  <c:v>-106.25042664051298</c:v>
                </c:pt>
                <c:pt idx="1749">
                  <c:v>-106.50405374792287</c:v>
                </c:pt>
                <c:pt idx="1750">
                  <c:v>-106.76023322468887</c:v>
                </c:pt>
                <c:pt idx="1751">
                  <c:v>-107.01899972243464</c:v>
                </c:pt>
                <c:pt idx="1752">
                  <c:v>-107.28038875204341</c:v>
                </c:pt>
                <c:pt idx="1753">
                  <c:v>-107.54443671151736</c:v>
                </c:pt>
                <c:pt idx="1754">
                  <c:v>-107.81118091498411</c:v>
                </c:pt>
                <c:pt idx="1755">
                  <c:v>-108.08065962290824</c:v>
                </c:pt>
                <c:pt idx="1756">
                  <c:v>-108.35291207356975</c:v>
                </c:pt>
                <c:pt idx="1757">
                  <c:v>-108.62797851587095</c:v>
                </c:pt>
                <c:pt idx="1758">
                  <c:v>-108.90590024354168</c:v>
                </c:pt>
                <c:pt idx="1759">
                  <c:v>-109.18671963081351</c:v>
                </c:pt>
                <c:pt idx="1760">
                  <c:v>-109.47048016964102</c:v>
                </c:pt>
                <c:pt idx="1761">
                  <c:v>-109.75722650854878</c:v>
                </c:pt>
                <c:pt idx="1762">
                  <c:v>-110.04700449319151</c:v>
                </c:pt>
                <c:pt idx="1763">
                  <c:v>-110.33986120871931</c:v>
                </c:pt>
                <c:pt idx="1764">
                  <c:v>-110.63584502404282</c:v>
                </c:pt>
                <c:pt idx="1765">
                  <c:v>-110.93500563810426</c:v>
                </c:pt>
                <c:pt idx="1766">
                  <c:v>-111.23739412826195</c:v>
                </c:pt>
                <c:pt idx="1767">
                  <c:v>-111.54306300090602</c:v>
                </c:pt>
                <c:pt idx="1768">
                  <c:v>-111.85206624443092</c:v>
                </c:pt>
                <c:pt idx="1769">
                  <c:v>-112.16445938469494</c:v>
                </c:pt>
                <c:pt idx="1770">
                  <c:v>-112.48029954311116</c:v>
                </c:pt>
                <c:pt idx="1771">
                  <c:v>-112.79964549751844</c:v>
                </c:pt>
                <c:pt idx="1772">
                  <c:v>-113.12255774599461</c:v>
                </c:pt>
                <c:pt idx="1773">
                  <c:v>-113.44909857378499</c:v>
                </c:pt>
                <c:pt idx="1774">
                  <c:v>-113.77933212352809</c:v>
                </c:pt>
                <c:pt idx="1775">
                  <c:v>-114.11332446897791</c:v>
                </c:pt>
                <c:pt idx="1776">
                  <c:v>-114.45114369243183</c:v>
                </c:pt>
                <c:pt idx="1777">
                  <c:v>-114.79285996609005</c:v>
                </c:pt>
                <c:pt idx="1778">
                  <c:v>-115.13854563759018</c:v>
                </c:pt>
                <c:pt idx="1779">
                  <c:v>-115.48827531997374</c:v>
                </c:pt>
                <c:pt idx="1780">
                  <c:v>-115.8421259863658</c:v>
                </c:pt>
                <c:pt idx="1781">
                  <c:v>-116.20017706966524</c:v>
                </c:pt>
                <c:pt idx="1782">
                  <c:v>-116.56251056756714</c:v>
                </c:pt>
                <c:pt idx="1783">
                  <c:v>-116.9292111532651</c:v>
                </c:pt>
                <c:pt idx="1784">
                  <c:v>-117.30036629220344</c:v>
                </c:pt>
                <c:pt idx="1785">
                  <c:v>-117.6760663652814</c:v>
                </c:pt>
                <c:pt idx="1786">
                  <c:v>-118.05640479894335</c:v>
                </c:pt>
                <c:pt idx="1787">
                  <c:v>-118.44147820261865</c:v>
                </c:pt>
                <c:pt idx="1788">
                  <c:v>-118.83138651401887</c:v>
                </c:pt>
                <c:pt idx="1789">
                  <c:v>-119.22623315283424</c:v>
                </c:pt>
                <c:pt idx="1790">
                  <c:v>-119.6261251834202</c:v>
                </c:pt>
                <c:pt idx="1791">
                  <c:v>-120.0311734871137</c:v>
                </c:pt>
                <c:pt idx="1792">
                  <c:v>-120.44149294486759</c:v>
                </c:pt>
                <c:pt idx="1793">
                  <c:v>-120.85720263095824</c:v>
                </c:pt>
                <c:pt idx="1794">
                  <c:v>-121.27842601857758</c:v>
                </c:pt>
                <c:pt idx="1795">
                  <c:v>-121.70529119819712</c:v>
                </c:pt>
                <c:pt idx="1796">
                  <c:v>-122.13793110966947</c:v>
                </c:pt>
                <c:pt idx="1797">
                  <c:v>-122.57648378911344</c:v>
                </c:pt>
                <c:pt idx="1798">
                  <c:v>-123.02109263173223</c:v>
                </c:pt>
                <c:pt idx="1799">
                  <c:v>-123.47190667181023</c:v>
                </c:pt>
                <c:pt idx="1800">
                  <c:v>-123.92908088125554</c:v>
                </c:pt>
                <c:pt idx="1801">
                  <c:v>-124.39277648818361</c:v>
                </c:pt>
                <c:pt idx="1802">
                  <c:v>-124.86316131717447</c:v>
                </c:pt>
                <c:pt idx="1803">
                  <c:v>-125.34041015299992</c:v>
                </c:pt>
                <c:pt idx="1804">
                  <c:v>-125.82470512979098</c:v>
                </c:pt>
                <c:pt idx="1805">
                  <c:v>-126.31623614780843</c:v>
                </c:pt>
                <c:pt idx="1806">
                  <c:v>-126.81520132020097</c:v>
                </c:pt>
                <c:pt idx="1807">
                  <c:v>-127.32180745237984</c:v>
                </c:pt>
                <c:pt idx="1808">
                  <c:v>-127.8362705569057</c:v>
                </c:pt>
                <c:pt idx="1809">
                  <c:v>-128.35881640709528</c:v>
                </c:pt>
                <c:pt idx="1810">
                  <c:v>-128.88968113289326</c:v>
                </c:pt>
                <c:pt idx="1811">
                  <c:v>-129.42911186294418</c:v>
                </c:pt>
                <c:pt idx="1812">
                  <c:v>-129.97736741722545</c:v>
                </c:pt>
                <c:pt idx="1813">
                  <c:v>-130.53471905510236</c:v>
                </c:pt>
                <c:pt idx="1814">
                  <c:v>-131.10145128420709</c:v>
                </c:pt>
                <c:pt idx="1815">
                  <c:v>-131.67786273617773</c:v>
                </c:pt>
                <c:pt idx="1816">
                  <c:v>-132.26426711600141</c:v>
                </c:pt>
                <c:pt idx="1817">
                  <c:v>-132.86099423250792</c:v>
                </c:pt>
                <c:pt idx="1818">
                  <c:v>-133.46839111848857</c:v>
                </c:pt>
                <c:pt idx="1819">
                  <c:v>-134.08682324995451</c:v>
                </c:pt>
                <c:pt idx="1820">
                  <c:v>-134.7166758752565</c:v>
                </c:pt>
                <c:pt idx="1821">
                  <c:v>-135.35835546616545</c:v>
                </c:pt>
                <c:pt idx="1822">
                  <c:v>-136.01229130458808</c:v>
                </c:pt>
                <c:pt idx="1823">
                  <c:v>-136.6789372204297</c:v>
                </c:pt>
                <c:pt idx="1824">
                  <c:v>-137.35877349821016</c:v>
                </c:pt>
                <c:pt idx="1825">
                  <c:v>-138.05230897249072</c:v>
                </c:pt>
                <c:pt idx="1826">
                  <c:v>-138.76008333500448</c:v>
                </c:pt>
                <c:pt idx="1827">
                  <c:v>-139.48266967968135</c:v>
                </c:pt>
                <c:pt idx="1828">
                  <c:v>-140.22067731563146</c:v>
                </c:pt>
                <c:pt idx="1829">
                  <c:v>-140.97475488266522</c:v>
                </c:pt>
                <c:pt idx="1830">
                  <c:v>-141.74559380925768</c:v>
                </c:pt>
                <c:pt idx="1831">
                  <c:v>-142.53393215914548</c:v>
                </c:pt>
                <c:pt idx="1832">
                  <c:v>-143.34055892016843</c:v>
                </c:pt>
                <c:pt idx="1833">
                  <c:v>-144.16631879781886</c:v>
                </c:pt>
                <c:pt idx="1834">
                  <c:v>-145.01211758648333</c:v>
                </c:pt>
                <c:pt idx="1835">
                  <c:v>-145.87892820399259</c:v>
                </c:pt>
                <c:pt idx="1836">
                  <c:v>-146.76779749027352</c:v>
                </c:pt>
                <c:pt idx="1837">
                  <c:v>-147.67985388921937</c:v>
                </c:pt>
                <c:pt idx="1838">
                  <c:v>-148.6163161551577</c:v>
                </c:pt>
                <c:pt idx="1839">
                  <c:v>-149.57850325240267</c:v>
                </c:pt>
                <c:pt idx="1840">
                  <c:v>-150.56784564962945</c:v>
                </c:pt>
                <c:pt idx="1841">
                  <c:v>-151.58589825176193</c:v>
                </c:pt>
                <c:pt idx="1842">
                  <c:v>-152.63435526279082</c:v>
                </c:pt>
                <c:pt idx="1843">
                  <c:v>-153.71506733619339</c:v>
                </c:pt>
                <c:pt idx="1844">
                  <c:v>-154.83006144891408</c:v>
                </c:pt>
                <c:pt idx="1845">
                  <c:v>-155.9815640349984</c:v>
                </c:pt>
                <c:pt idx="1846">
                  <c:v>-157.17202804227054</c:v>
                </c:pt>
                <c:pt idx="1847">
                  <c:v>-158.4041647384883</c:v>
                </c:pt>
                <c:pt idx="1848">
                  <c:v>-159.68098130395364</c:v>
                </c:pt>
                <c:pt idx="1849">
                  <c:v>-161.00582552170613</c:v>
                </c:pt>
                <c:pt idx="1850">
                  <c:v>-162.38243923665706</c:v>
                </c:pt>
                <c:pt idx="1851">
                  <c:v>-163.81502273303394</c:v>
                </c:pt>
                <c:pt idx="1852">
                  <c:v>-165.30831282042087</c:v>
                </c:pt>
                <c:pt idx="1853">
                  <c:v>-166.86767828775058</c:v>
                </c:pt>
                <c:pt idx="1854">
                  <c:v>-168.49923757752828</c:v>
                </c:pt>
                <c:pt idx="1855">
                  <c:v>-170.21000519171008</c:v>
                </c:pt>
                <c:pt idx="1856">
                  <c:v>-172.00807568158433</c:v>
                </c:pt>
                <c:pt idx="1857">
                  <c:v>-173.90285742911141</c:v>
                </c:pt>
                <c:pt idx="1858">
                  <c:v>-175.90537331910883</c:v>
                </c:pt>
                <c:pt idx="1859">
                  <c:v>-178.0286526708278</c:v>
                </c:pt>
                <c:pt idx="1860">
                  <c:v>-180.28824982787231</c:v>
                </c:pt>
                <c:pt idx="1861">
                  <c:v>-182.70294193899826</c:v>
                </c:pt>
                <c:pt idx="1862">
                  <c:v>-185.29568578200656</c:v>
                </c:pt>
                <c:pt idx="1863">
                  <c:v>-188.09495835250908</c:v>
                </c:pt>
                <c:pt idx="1864">
                  <c:v>-191.1366821576471</c:v>
                </c:pt>
                <c:pt idx="1865">
                  <c:v>-194.46707073990038</c:v>
                </c:pt>
                <c:pt idx="1866">
                  <c:v>-198.14697856499009</c:v>
                </c:pt>
                <c:pt idx="1867">
                  <c:v>-202.25882373032644</c:v>
                </c:pt>
                <c:pt idx="1868">
                  <c:v>-206.91815762969864</c:v>
                </c:pt>
                <c:pt idx="1869">
                  <c:v>-212.29421369885853</c:v>
                </c:pt>
                <c:pt idx="1870">
                  <c:v>-218.64936102850137</c:v>
                </c:pt>
                <c:pt idx="1871">
                  <c:v>-226.42314445530675</c:v>
                </c:pt>
                <c:pt idx="1872">
                  <c:v>-236.43956050729918</c:v>
                </c:pt>
                <c:pt idx="1873">
                  <c:v>-250.5485130927085</c:v>
                </c:pt>
                <c:pt idx="1874">
                  <c:v>-274.65289934851631</c:v>
                </c:pt>
                <c:pt idx="1875">
                  <c:v>-1325.5520114188748</c:v>
                </c:pt>
                <c:pt idx="1876">
                  <c:v>-274.69787681360475</c:v>
                </c:pt>
                <c:pt idx="1877">
                  <c:v>-250.63846804921792</c:v>
                </c:pt>
                <c:pt idx="1878">
                  <c:v>-236.57449300791143</c:v>
                </c:pt>
                <c:pt idx="1879">
                  <c:v>-226.60305457904281</c:v>
                </c:pt>
                <c:pt idx="1880">
                  <c:v>-218.87424888072249</c:v>
                </c:pt>
                <c:pt idx="1881">
                  <c:v>-212.56407941126702</c:v>
                </c:pt>
                <c:pt idx="1882">
                  <c:v>-207.23300136033802</c:v>
                </c:pt>
                <c:pt idx="1883">
                  <c:v>-202.6186456635823</c:v>
                </c:pt>
                <c:pt idx="1884">
                  <c:v>-198.55177891159047</c:v>
                </c:pt>
                <c:pt idx="1885">
                  <c:v>-194.91684973691665</c:v>
                </c:pt>
                <c:pt idx="1886">
                  <c:v>-191.63144006849481</c:v>
                </c:pt>
                <c:pt idx="1887">
                  <c:v>-188.6346954669487</c:v>
                </c:pt>
                <c:pt idx="1888">
                  <c:v>-185.88040241614459</c:v>
                </c:pt>
                <c:pt idx="1889">
                  <c:v>-183.33263843528829</c:v>
                </c:pt>
                <c:pt idx="1890">
                  <c:v>-180.96292655511618</c:v>
                </c:pt>
                <c:pt idx="1891">
                  <c:v>-178.74831002417682</c:v>
                </c:pt>
                <c:pt idx="1892">
                  <c:v>-176.67001172006525</c:v>
                </c:pt>
                <c:pt idx="1893">
                  <c:v>-174.7124773255297</c:v>
                </c:pt>
                <c:pt idx="1894">
                  <c:v>-172.86267754767289</c:v>
                </c:pt>
                <c:pt idx="1895">
                  <c:v>-171.10958952803261</c:v>
                </c:pt>
                <c:pt idx="1896">
                  <c:v>-169.44380491100574</c:v>
                </c:pt>
                <c:pt idx="1897">
                  <c:v>-167.85722917166288</c:v>
                </c:pt>
                <c:pt idx="1898">
                  <c:v>-166.34284783440881</c:v>
                </c:pt>
                <c:pt idx="1899">
                  <c:v>-164.89454248310102</c:v>
                </c:pt>
                <c:pt idx="1900">
                  <c:v>-163.50694435517184</c:v>
                </c:pt>
                <c:pt idx="1901">
                  <c:v>-162.17531666740416</c:v>
                </c:pt>
                <c:pt idx="1902">
                  <c:v>-160.89545916193973</c:v>
                </c:pt>
                <c:pt idx="1903">
                  <c:v>-159.663630020239</c:v>
                </c:pt>
                <c:pt idx="1904">
                  <c:v>-158.47648148563644</c:v>
                </c:pt>
                <c:pt idx="1905">
                  <c:v>-157.33100640420665</c:v>
                </c:pt>
                <c:pt idx="1906">
                  <c:v>-156.22449353457111</c:v>
                </c:pt>
                <c:pt idx="1907">
                  <c:v>-155.1544899552876</c:v>
                </c:pt>
                <c:pt idx="1908">
                  <c:v>-154.11876925869524</c:v>
                </c:pt>
                <c:pt idx="1909">
                  <c:v>-153.11530449423719</c:v>
                </c:pt>
                <c:pt idx="1910">
                  <c:v>-152.14224503482677</c:v>
                </c:pt>
                <c:pt idx="1911">
                  <c:v>-151.19789670286693</c:v>
                </c:pt>
                <c:pt idx="1912">
                  <c:v>-150.28070461983052</c:v>
                </c:pt>
                <c:pt idx="1913">
                  <c:v>-149.3892383434424</c:v>
                </c:pt>
                <c:pt idx="1914">
                  <c:v>-148.52217893579177</c:v>
                </c:pt>
                <c:pt idx="1915">
                  <c:v>-147.67830766895793</c:v>
                </c:pt>
                <c:pt idx="1916">
                  <c:v>-146.85649612545785</c:v>
                </c:pt>
                <c:pt idx="1917">
                  <c:v>-146.0556974917786</c:v>
                </c:pt>
                <c:pt idx="1918">
                  <c:v>-145.27493887650704</c:v>
                </c:pt>
                <c:pt idx="1919">
                  <c:v>-144.513314511678</c:v>
                </c:pt>
                <c:pt idx="1920">
                  <c:v>-143.76997971822445</c:v>
                </c:pt>
                <c:pt idx="1921">
                  <c:v>-143.04414553473572</c:v>
                </c:pt>
                <c:pt idx="1922">
                  <c:v>-142.33507392390862</c:v>
                </c:pt>
                <c:pt idx="1923">
                  <c:v>-141.64207348370547</c:v>
                </c:pt>
                <c:pt idx="1924">
                  <c:v>-140.96449560075757</c:v>
                </c:pt>
                <c:pt idx="1925">
                  <c:v>-140.30173099240079</c:v>
                </c:pt>
                <c:pt idx="1926">
                  <c:v>-139.65320659115574</c:v>
                </c:pt>
                <c:pt idx="1927">
                  <c:v>-139.0183827317442</c:v>
                </c:pt>
                <c:pt idx="1928">
                  <c:v>-138.39675060606453</c:v>
                </c:pt>
                <c:pt idx="1929">
                  <c:v>-137.7878299560611</c:v>
                </c:pt>
                <c:pt idx="1930">
                  <c:v>-137.19116697829773</c:v>
                </c:pt>
                <c:pt idx="1931">
                  <c:v>-136.60633241734155</c:v>
                </c:pt>
                <c:pt idx="1932">
                  <c:v>-136.03291982790057</c:v>
                </c:pt>
                <c:pt idx="1933">
                  <c:v>-135.47054398810798</c:v>
                </c:pt>
                <c:pt idx="1934">
                  <c:v>-134.91883944844173</c:v>
                </c:pt>
                <c:pt idx="1935">
                  <c:v>-134.37745920260488</c:v>
                </c:pt>
                <c:pt idx="1936">
                  <c:v>-133.84607346826735</c:v>
                </c:pt>
                <c:pt idx="1937">
                  <c:v>-133.32436856694704</c:v>
                </c:pt>
                <c:pt idx="1938">
                  <c:v>-132.81204589351657</c:v>
                </c:pt>
                <c:pt idx="1939">
                  <c:v>-132.30882096685991</c:v>
                </c:pt>
                <c:pt idx="1940">
                  <c:v>-131.81442255413378</c:v>
                </c:pt>
                <c:pt idx="1941">
                  <c:v>-131.32859186188841</c:v>
                </c:pt>
                <c:pt idx="1942">
                  <c:v>-130.85108178801292</c:v>
                </c:pt>
                <c:pt idx="1943">
                  <c:v>-130.38165622910219</c:v>
                </c:pt>
                <c:pt idx="1944">
                  <c:v>-129.92008943838516</c:v>
                </c:pt>
                <c:pt idx="1945">
                  <c:v>-129.46616542985291</c:v>
                </c:pt>
                <c:pt idx="1946">
                  <c:v>-129.01967742465234</c:v>
                </c:pt>
                <c:pt idx="1947">
                  <c:v>-128.58042733619902</c:v>
                </c:pt>
                <c:pt idx="1948">
                  <c:v>-128.14822529080311</c:v>
                </c:pt>
                <c:pt idx="1949">
                  <c:v>-127.72288918091087</c:v>
                </c:pt>
                <c:pt idx="1950">
                  <c:v>-127.3042442483345</c:v>
                </c:pt>
                <c:pt idx="1951">
                  <c:v>-126.89212269508457</c:v>
                </c:pt>
                <c:pt idx="1952">
                  <c:v>-126.4863633196432</c:v>
                </c:pt>
                <c:pt idx="1953">
                  <c:v>-126.08681117670658</c:v>
                </c:pt>
                <c:pt idx="1954">
                  <c:v>-125.6933172586017</c:v>
                </c:pt>
                <c:pt idx="1955">
                  <c:v>-125.30573819674382</c:v>
                </c:pt>
                <c:pt idx="1956">
                  <c:v>-124.9239359816397</c:v>
                </c:pt>
                <c:pt idx="1957">
                  <c:v>-124.54777770006957</c:v>
                </c:pt>
                <c:pt idx="1958">
                  <c:v>-124.17713528820217</c:v>
                </c:pt>
                <c:pt idx="1959">
                  <c:v>-123.81188529949318</c:v>
                </c:pt>
                <c:pt idx="1960">
                  <c:v>-123.4519086863215</c:v>
                </c:pt>
                <c:pt idx="1961">
                  <c:v>-123.09709059439706</c:v>
                </c:pt>
                <c:pt idx="1962">
                  <c:v>-122.74732016905352</c:v>
                </c:pt>
                <c:pt idx="1963">
                  <c:v>-122.40249037261377</c:v>
                </c:pt>
                <c:pt idx="1964">
                  <c:v>-122.06249781207387</c:v>
                </c:pt>
                <c:pt idx="1965">
                  <c:v>-121.72724257641656</c:v>
                </c:pt>
                <c:pt idx="1966">
                  <c:v>-121.39662808291487</c:v>
                </c:pt>
                <c:pt idx="1967">
                  <c:v>-121.070560931835</c:v>
                </c:pt>
                <c:pt idx="1968">
                  <c:v>-120.74895076899656</c:v>
                </c:pt>
                <c:pt idx="1969">
                  <c:v>-120.43171015568248</c:v>
                </c:pt>
                <c:pt idx="1970">
                  <c:v>-120.11875444543489</c:v>
                </c:pt>
                <c:pt idx="1971">
                  <c:v>-119.8100016673029</c:v>
                </c:pt>
                <c:pt idx="1972">
                  <c:v>-119.50537241514064</c:v>
                </c:pt>
                <c:pt idx="1973">
                  <c:v>-119.20478974258464</c:v>
                </c:pt>
                <c:pt idx="1974">
                  <c:v>-118.90817906336396</c:v>
                </c:pt>
                <c:pt idx="1975">
                  <c:v>-118.61546805662043</c:v>
                </c:pt>
                <c:pt idx="1976">
                  <c:v>-118.32658657694228</c:v>
                </c:pt>
                <c:pt idx="1977">
                  <c:v>-118.0414665688298</c:v>
                </c:pt>
                <c:pt idx="1978">
                  <c:v>-117.76004198533579</c:v>
                </c:pt>
                <c:pt idx="1979">
                  <c:v>-117.48224871063789</c:v>
                </c:pt>
                <c:pt idx="1980">
                  <c:v>-117.2080244863163</c:v>
                </c:pt>
                <c:pt idx="1981">
                  <c:v>-116.93730884112827</c:v>
                </c:pt>
                <c:pt idx="1982">
                  <c:v>-116.67004302407958</c:v>
                </c:pt>
                <c:pt idx="1983">
                  <c:v>-116.40616994061142</c:v>
                </c:pt>
                <c:pt idx="1984">
                  <c:v>-116.14563409172966</c:v>
                </c:pt>
                <c:pt idx="1985">
                  <c:v>-115.88838151591384</c:v>
                </c:pt>
                <c:pt idx="1986">
                  <c:v>-115.63435973365777</c:v>
                </c:pt>
                <c:pt idx="1987">
                  <c:v>-115.38351769449719</c:v>
                </c:pt>
                <c:pt idx="1988">
                  <c:v>-115.13580572639401</c:v>
                </c:pt>
                <c:pt idx="1989">
                  <c:v>-114.8911754873521</c:v>
                </c:pt>
                <c:pt idx="1990">
                  <c:v>-114.64957991914615</c:v>
                </c:pt>
                <c:pt idx="1991">
                  <c:v>-114.41097320305661</c:v>
                </c:pt>
                <c:pt idx="1992">
                  <c:v>-114.17531071750476</c:v>
                </c:pt>
                <c:pt idx="1993">
                  <c:v>-113.94254899749248</c:v>
                </c:pt>
                <c:pt idx="1994">
                  <c:v>-113.71264569575524</c:v>
                </c:pt>
                <c:pt idx="1995">
                  <c:v>-113.48555954554126</c:v>
                </c:pt>
                <c:pt idx="1996">
                  <c:v>-113.26125032493709</c:v>
                </c:pt>
                <c:pt idx="1997">
                  <c:v>-113.03967882266275</c:v>
                </c:pt>
                <c:pt idx="1998">
                  <c:v>-112.82080680526454</c:v>
                </c:pt>
                <c:pt idx="1999">
                  <c:v>-112.60459698563714</c:v>
                </c:pt>
                <c:pt idx="2000">
                  <c:v>-112.39101299281201</c:v>
                </c:pt>
                <c:pt idx="2001">
                  <c:v>-112.18001934295074</c:v>
                </c:pt>
                <c:pt idx="2002">
                  <c:v>-111.9715814114862</c:v>
                </c:pt>
                <c:pt idx="2003">
                  <c:v>-111.76566540635798</c:v>
                </c:pt>
                <c:pt idx="2004">
                  <c:v>-111.5622383422911</c:v>
                </c:pt>
                <c:pt idx="2005">
                  <c:v>-111.36126801606852</c:v>
                </c:pt>
                <c:pt idx="2006">
                  <c:v>-111.16272298275369</c:v>
                </c:pt>
                <c:pt idx="2007">
                  <c:v>-110.96657253281775</c:v>
                </c:pt>
                <c:pt idx="2008">
                  <c:v>-110.77278667013215</c:v>
                </c:pt>
                <c:pt idx="2009">
                  <c:v>-110.58133609078698</c:v>
                </c:pt>
                <c:pt idx="2010">
                  <c:v>-110.39219216269788</c:v>
                </c:pt>
                <c:pt idx="2011">
                  <c:v>-110.20532690596775</c:v>
                </c:pt>
                <c:pt idx="2012">
                  <c:v>-110.02071297396876</c:v>
                </c:pt>
                <c:pt idx="2013">
                  <c:v>-109.83832363511428</c:v>
                </c:pt>
                <c:pt idx="2014">
                  <c:v>-109.65813275529081</c:v>
                </c:pt>
                <c:pt idx="2015">
                  <c:v>-109.4801147809202</c:v>
                </c:pt>
                <c:pt idx="2016">
                  <c:v>-109.3042447226276</c:v>
                </c:pt>
                <c:pt idx="2017">
                  <c:v>-109.13049813948709</c:v>
                </c:pt>
                <c:pt idx="2018">
                  <c:v>-108.9588511238223</c:v>
                </c:pt>
                <c:pt idx="2019">
                  <c:v>-108.78928028653851</c:v>
                </c:pt>
                <c:pt idx="2020">
                  <c:v>-108.62176274296318</c:v>
                </c:pt>
                <c:pt idx="2021">
                  <c:v>-108.45627609917582</c:v>
                </c:pt>
                <c:pt idx="2022">
                  <c:v>-108.29279843880514</c:v>
                </c:pt>
                <c:pt idx="2023">
                  <c:v>-108.13130831027607</c:v>
                </c:pt>
                <c:pt idx="2024">
                  <c:v>-107.97178471448805</c:v>
                </c:pt>
                <c:pt idx="2025">
                  <c:v>-107.81420709290644</c:v>
                </c:pt>
                <c:pt idx="2026">
                  <c:v>-107.65855531605217</c:v>
                </c:pt>
                <c:pt idx="2027">
                  <c:v>-107.50480967237232</c:v>
                </c:pt>
                <c:pt idx="2028">
                  <c:v>-107.35295085747794</c:v>
                </c:pt>
                <c:pt idx="2029">
                  <c:v>-107.20295996373403</c:v>
                </c:pt>
                <c:pt idx="2030">
                  <c:v>-107.05481847018794</c:v>
                </c:pt>
                <c:pt idx="2031">
                  <c:v>-106.90850823282412</c:v>
                </c:pt>
                <c:pt idx="2032">
                  <c:v>-106.76401147513118</c:v>
                </c:pt>
                <c:pt idx="2033">
                  <c:v>-106.62131077897098</c:v>
                </c:pt>
                <c:pt idx="2034">
                  <c:v>-106.48038907573743</c:v>
                </c:pt>
                <c:pt idx="2035">
                  <c:v>-106.34122963779404</c:v>
                </c:pt>
                <c:pt idx="2036">
                  <c:v>-106.20381607018044</c:v>
                </c:pt>
                <c:pt idx="2037">
                  <c:v>-106.06813230257748</c:v>
                </c:pt>
                <c:pt idx="2038">
                  <c:v>-105.93416258152131</c:v>
                </c:pt>
                <c:pt idx="2039">
                  <c:v>-105.80189146285782</c:v>
                </c:pt>
                <c:pt idx="2040">
                  <c:v>-105.67130380442805</c:v>
                </c:pt>
                <c:pt idx="2041">
                  <c:v>-105.54238475897664</c:v>
                </c:pt>
                <c:pt idx="2042">
                  <c:v>-105.41511976727551</c:v>
                </c:pt>
                <c:pt idx="2043">
                  <c:v>-105.28949455145431</c:v>
                </c:pt>
                <c:pt idx="2044">
                  <c:v>-105.16549510853108</c:v>
                </c:pt>
                <c:pt idx="2045">
                  <c:v>-105.04310770413575</c:v>
                </c:pt>
                <c:pt idx="2046">
                  <c:v>-104.92231886641987</c:v>
                </c:pt>
                <c:pt idx="2047">
                  <c:v>-104.80311538014553</c:v>
                </c:pt>
                <c:pt idx="2048">
                  <c:v>-104.68548428094807</c:v>
                </c:pt>
                <c:pt idx="2049">
                  <c:v>-104.56941284976631</c:v>
                </c:pt>
                <c:pt idx="2050">
                  <c:v>-104.45488860743396</c:v>
                </c:pt>
                <c:pt idx="2051">
                  <c:v>-104.3418993094277</c:v>
                </c:pt>
                <c:pt idx="2052">
                  <c:v>-104.23043294076622</c:v>
                </c:pt>
                <c:pt idx="2053">
                  <c:v>-104.12047771105465</c:v>
                </c:pt>
                <c:pt idx="2054">
                  <c:v>-104.01202204967061</c:v>
                </c:pt>
                <c:pt idx="2055">
                  <c:v>-103.90505460108582</c:v>
                </c:pt>
                <c:pt idx="2056">
                  <c:v>-103.79956422032018</c:v>
                </c:pt>
                <c:pt idx="2057">
                  <c:v>-103.69553996852311</c:v>
                </c:pt>
                <c:pt idx="2058">
                  <c:v>-103.59297110867784</c:v>
                </c:pt>
                <c:pt idx="2059">
                  <c:v>-103.49184710142566</c:v>
                </c:pt>
                <c:pt idx="2060">
                  <c:v>-103.39215760100502</c:v>
                </c:pt>
                <c:pt idx="2061">
                  <c:v>-103.29389245130278</c:v>
                </c:pt>
                <c:pt idx="2062">
                  <c:v>-103.19704168201362</c:v>
                </c:pt>
                <c:pt idx="2063">
                  <c:v>-103.101595504904</c:v>
                </c:pt>
                <c:pt idx="2064">
                  <c:v>-103.00754431017786</c:v>
                </c:pt>
                <c:pt idx="2065">
                  <c:v>-102.9148786629404</c:v>
                </c:pt>
                <c:pt idx="2066">
                  <c:v>-102.82358929975713</c:v>
                </c:pt>
                <c:pt idx="2067">
                  <c:v>-102.73366712530547</c:v>
                </c:pt>
                <c:pt idx="2068">
                  <c:v>-102.64510320911525</c:v>
                </c:pt>
                <c:pt idx="2069">
                  <c:v>-102.55788878239649</c:v>
                </c:pt>
                <c:pt idx="2070">
                  <c:v>-102.4720152349507</c:v>
                </c:pt>
                <c:pt idx="2071">
                  <c:v>-102.3874741121642</c:v>
                </c:pt>
                <c:pt idx="2072">
                  <c:v>-102.30425711208015</c:v>
                </c:pt>
                <c:pt idx="2073">
                  <c:v>-102.22235608254738</c:v>
                </c:pt>
                <c:pt idx="2074">
                  <c:v>-102.14176301844375</c:v>
                </c:pt>
                <c:pt idx="2075">
                  <c:v>-102.06247005897143</c:v>
                </c:pt>
                <c:pt idx="2076">
                  <c:v>-101.98446948502266</c:v>
                </c:pt>
                <c:pt idx="2077">
                  <c:v>-101.9077537166133</c:v>
                </c:pt>
                <c:pt idx="2078">
                  <c:v>-101.83231531038244</c:v>
                </c:pt>
                <c:pt idx="2079">
                  <c:v>-101.75814695715631</c:v>
                </c:pt>
                <c:pt idx="2080">
                  <c:v>-101.6852414795744</c:v>
                </c:pt>
                <c:pt idx="2081">
                  <c:v>-101.61359182977611</c:v>
                </c:pt>
                <c:pt idx="2082">
                  <c:v>-101.54319108714634</c:v>
                </c:pt>
                <c:pt idx="2083">
                  <c:v>-101.47403245611805</c:v>
                </c:pt>
                <c:pt idx="2084">
                  <c:v>-101.40610926403055</c:v>
                </c:pt>
                <c:pt idx="2085">
                  <c:v>-101.33941495904156</c:v>
                </c:pt>
                <c:pt idx="2086">
                  <c:v>-101.2739431080922</c:v>
                </c:pt>
                <c:pt idx="2087">
                  <c:v>-101.20968739492248</c:v>
                </c:pt>
                <c:pt idx="2088">
                  <c:v>-101.146641618137</c:v>
                </c:pt>
                <c:pt idx="2089">
                  <c:v>-101.08479968931847</c:v>
                </c:pt>
                <c:pt idx="2090">
                  <c:v>-101.02415563118873</c:v>
                </c:pt>
                <c:pt idx="2091">
                  <c:v>-100.96470357581502</c:v>
                </c:pt>
                <c:pt idx="2092">
                  <c:v>-100.90643776286109</c:v>
                </c:pt>
                <c:pt idx="2093">
                  <c:v>-100.84935253788163</c:v>
                </c:pt>
                <c:pt idx="2094">
                  <c:v>-100.79344235065875</c:v>
                </c:pt>
                <c:pt idx="2095">
                  <c:v>-100.73870175357953</c:v>
                </c:pt>
                <c:pt idx="2096">
                  <c:v>-100.68512540005385</c:v>
                </c:pt>
                <c:pt idx="2097">
                  <c:v>-100.63270804297096</c:v>
                </c:pt>
                <c:pt idx="2098">
                  <c:v>-100.581444533194</c:v>
                </c:pt>
                <c:pt idx="2099">
                  <c:v>-100.53132981809178</c:v>
                </c:pt>
                <c:pt idx="2100">
                  <c:v>-100.48235894010642</c:v>
                </c:pt>
                <c:pt idx="2101">
                  <c:v>-100.43452703535608</c:v>
                </c:pt>
                <c:pt idx="2102">
                  <c:v>-100.3878293322724</c:v>
                </c:pt>
                <c:pt idx="2103">
                  <c:v>-100.34226115027076</c:v>
                </c:pt>
                <c:pt idx="2104">
                  <c:v>-100.29781789845359</c:v>
                </c:pt>
                <c:pt idx="2105">
                  <c:v>-100.25449507434547</c:v>
                </c:pt>
                <c:pt idx="2106">
                  <c:v>-100.21228826265897</c:v>
                </c:pt>
                <c:pt idx="2107">
                  <c:v>-100.17119313409104</c:v>
                </c:pt>
                <c:pt idx="2108">
                  <c:v>-100.13120544414889</c:v>
                </c:pt>
                <c:pt idx="2109">
                  <c:v>-100.09232103200462</c:v>
                </c:pt>
                <c:pt idx="2110">
                  <c:v>-100.05453581937829</c:v>
                </c:pt>
                <c:pt idx="2111">
                  <c:v>-100.01784580944815</c:v>
                </c:pt>
                <c:pt idx="2112">
                  <c:v>-99.982247085788046</c:v>
                </c:pt>
                <c:pt idx="2113">
                  <c:v>-99.947735811330901</c:v>
                </c:pt>
                <c:pt idx="2114">
                  <c:v>-99.914308227357992</c:v>
                </c:pt>
                <c:pt idx="2115">
                  <c:v>-99.881960652513143</c:v>
                </c:pt>
                <c:pt idx="2116">
                  <c:v>-99.85068948184157</c:v>
                </c:pt>
                <c:pt idx="2117">
                  <c:v>-99.820491185852674</c:v>
                </c:pt>
                <c:pt idx="2118">
                  <c:v>-99.791362309606171</c:v>
                </c:pt>
                <c:pt idx="2119">
                  <c:v>-99.763299471821213</c:v>
                </c:pt>
                <c:pt idx="2120">
                  <c:v>-99.736299364008048</c:v>
                </c:pt>
                <c:pt idx="2121">
                  <c:v>-99.710358749621378</c:v>
                </c:pt>
                <c:pt idx="2122">
                  <c:v>-99.685474463235437</c:v>
                </c:pt>
                <c:pt idx="2123">
                  <c:v>-99.661643409740023</c:v>
                </c:pt>
                <c:pt idx="2124">
                  <c:v>-99.638862563556941</c:v>
                </c:pt>
                <c:pt idx="2125">
                  <c:v>-99.617128967876994</c:v>
                </c:pt>
                <c:pt idx="2126">
                  <c:v>-99.596439733916341</c:v>
                </c:pt>
                <c:pt idx="2127">
                  <c:v>-99.576792040192416</c:v>
                </c:pt>
                <c:pt idx="2128">
                  <c:v>-99.558183131818851</c:v>
                </c:pt>
                <c:pt idx="2129">
                  <c:v>-99.540610319818796</c:v>
                </c:pt>
                <c:pt idx="2130">
                  <c:v>-99.524070980456756</c:v>
                </c:pt>
                <c:pt idx="2131">
                  <c:v>-99.508562554587968</c:v>
                </c:pt>
                <c:pt idx="2132">
                  <c:v>-99.494082547025727</c:v>
                </c:pt>
                <c:pt idx="2133">
                  <c:v>-99.480628525925482</c:v>
                </c:pt>
                <c:pt idx="2134">
                  <c:v>-99.46819812218628</c:v>
                </c:pt>
                <c:pt idx="2135">
                  <c:v>-99.456789028868371</c:v>
                </c:pt>
                <c:pt idx="2136">
                  <c:v>-99.446399000627451</c:v>
                </c:pt>
                <c:pt idx="2137">
                  <c:v>-99.437025853164613</c:v>
                </c:pt>
                <c:pt idx="2138">
                  <c:v>-99.428667462692331</c:v>
                </c:pt>
                <c:pt idx="2139">
                  <c:v>-99.421321765415541</c:v>
                </c:pt>
                <c:pt idx="2140">
                  <c:v>-99.414986757028188</c:v>
                </c:pt>
                <c:pt idx="2141">
                  <c:v>-99.40966049222456</c:v>
                </c:pt>
                <c:pt idx="2142">
                  <c:v>-99.405341084225412</c:v>
                </c:pt>
                <c:pt idx="2143">
                  <c:v>-99.402026704318374</c:v>
                </c:pt>
                <c:pt idx="2144">
                  <c:v>-99.399715581412778</c:v>
                </c:pt>
                <c:pt idx="2145">
                  <c:v>-99.398406001608336</c:v>
                </c:pt>
                <c:pt idx="2146">
                  <c:v>-99.39809630777772</c:v>
                </c:pt>
                <c:pt idx="2147">
                  <c:v>-99.398784899162607</c:v>
                </c:pt>
                <c:pt idx="2148">
                  <c:v>-99.400470230983188</c:v>
                </c:pt>
                <c:pt idx="2149">
                  <c:v>-99.403150814060893</c:v>
                </c:pt>
                <c:pt idx="2150">
                  <c:v>-99.406825214453946</c:v>
                </c:pt>
                <c:pt idx="2151">
                  <c:v>-99.411492053106073</c:v>
                </c:pt>
                <c:pt idx="2152">
                  <c:v>-99.417150005507494</c:v>
                </c:pt>
                <c:pt idx="2153">
                  <c:v>-99.423797801368607</c:v>
                </c:pt>
                <c:pt idx="2154">
                  <c:v>-99.431434224306159</c:v>
                </c:pt>
                <c:pt idx="2155">
                  <c:v>-99.440058111541134</c:v>
                </c:pt>
                <c:pt idx="2156">
                  <c:v>-99.449668353609212</c:v>
                </c:pt>
                <c:pt idx="2157">
                  <c:v>-99.460263894082715</c:v>
                </c:pt>
                <c:pt idx="2158">
                  <c:v>-99.471843729304524</c:v>
                </c:pt>
                <c:pt idx="2159">
                  <c:v>-99.484406908133593</c:v>
                </c:pt>
                <c:pt idx="2160">
                  <c:v>-99.497952531701927</c:v>
                </c:pt>
                <c:pt idx="2161">
                  <c:v>-99.51247975318293</c:v>
                </c:pt>
                <c:pt idx="2162">
                  <c:v>-99.527987777571084</c:v>
                </c:pt>
                <c:pt idx="2163">
                  <c:v>-99.544475861472833</c:v>
                </c:pt>
                <c:pt idx="2164">
                  <c:v>-99.561943312908468</c:v>
                </c:pt>
                <c:pt idx="2165">
                  <c:v>-99.580389491124933</c:v>
                </c:pt>
                <c:pt idx="2166">
                  <c:v>-99.599813806419689</c:v>
                </c:pt>
                <c:pt idx="2167">
                  <c:v>-99.620215719975135</c:v>
                </c:pt>
                <c:pt idx="2168">
                  <c:v>-99.641594743704019</c:v>
                </c:pt>
                <c:pt idx="2169">
                  <c:v>-99.663950440105182</c:v>
                </c:pt>
                <c:pt idx="2170">
                  <c:v>-99.687282422130124</c:v>
                </c:pt>
                <c:pt idx="2171">
                  <c:v>-99.711590353059961</c:v>
                </c:pt>
                <c:pt idx="2172">
                  <c:v>-99.736873946392734</c:v>
                </c:pt>
                <c:pt idx="2173">
                  <c:v>-99.763132965741264</c:v>
                </c:pt>
                <c:pt idx="2174">
                  <c:v>-99.790367224741189</c:v>
                </c:pt>
                <c:pt idx="2175">
                  <c:v>-99.8185765869694</c:v>
                </c:pt>
                <c:pt idx="2176">
                  <c:v>-99.847760965872567</c:v>
                </c:pt>
                <c:pt idx="2177">
                  <c:v>-99.877920324706011</c:v>
                </c:pt>
                <c:pt idx="2178">
                  <c:v>-99.909054676482555</c:v>
                </c:pt>
                <c:pt idx="2179">
                  <c:v>-99.941164083931739</c:v>
                </c:pt>
                <c:pt idx="2180">
                  <c:v>-99.974248659468827</c:v>
                </c:pt>
                <c:pt idx="2181">
                  <c:v>-100.00830856517426</c:v>
                </c:pt>
                <c:pt idx="2182">
                  <c:v>-100.04334401278285</c:v>
                </c:pt>
                <c:pt idx="2183">
                  <c:v>-100.07935526368313</c:v>
                </c:pt>
                <c:pt idx="2184">
                  <c:v>-100.11634262892684</c:v>
                </c:pt>
                <c:pt idx="2185">
                  <c:v>-100.15430646924835</c:v>
                </c:pt>
                <c:pt idx="2186">
                  <c:v>-100.19324719509412</c:v>
                </c:pt>
                <c:pt idx="2187">
                  <c:v>-100.2331652666622</c:v>
                </c:pt>
                <c:pt idx="2188">
                  <c:v>-100.27406119395184</c:v>
                </c:pt>
                <c:pt idx="2189">
                  <c:v>-100.31593553682312</c:v>
                </c:pt>
                <c:pt idx="2190">
                  <c:v>-100.35878890506659</c:v>
                </c:pt>
                <c:pt idx="2191">
                  <c:v>-100.40262195848315</c:v>
                </c:pt>
                <c:pt idx="2192">
                  <c:v>-100.4474354069739</c:v>
                </c:pt>
                <c:pt idx="2193">
                  <c:v>-100.49323001064032</c:v>
                </c:pt>
                <c:pt idx="2194">
                  <c:v>-100.54000657989447</c:v>
                </c:pt>
                <c:pt idx="2195">
                  <c:v>-100.58776597557952</c:v>
                </c:pt>
                <c:pt idx="2196">
                  <c:v>-100.6365091091005</c:v>
                </c:pt>
                <c:pt idx="2197">
                  <c:v>-100.6862369425655</c:v>
                </c:pt>
                <c:pt idx="2198">
                  <c:v>-100.73695048893694</c:v>
                </c:pt>
                <c:pt idx="2199">
                  <c:v>-100.78865081219368</c:v>
                </c:pt>
                <c:pt idx="2200">
                  <c:v>-100.84133902750325</c:v>
                </c:pt>
                <c:pt idx="2201">
                  <c:v>-100.89501630140489</c:v>
                </c:pt>
                <c:pt idx="2202">
                  <c:v>-100.94968385200312</c:v>
                </c:pt>
                <c:pt idx="2203">
                  <c:v>-101.00534294917193</c:v>
                </c:pt>
                <c:pt idx="2204">
                  <c:v>-101.06199491476988</c:v>
                </c:pt>
                <c:pt idx="2205">
                  <c:v>-101.11964112286608</c:v>
                </c:pt>
                <c:pt idx="2206">
                  <c:v>-101.17828299997704</c:v>
                </c:pt>
                <c:pt idx="2207">
                  <c:v>-101.23792202531455</c:v>
                </c:pt>
                <c:pt idx="2208">
                  <c:v>-101.29855973104482</c:v>
                </c:pt>
                <c:pt idx="2209">
                  <c:v>-101.36019770255878</c:v>
                </c:pt>
                <c:pt idx="2210">
                  <c:v>-101.42283757875383</c:v>
                </c:pt>
                <c:pt idx="2211">
                  <c:v>-101.48648105232704</c:v>
                </c:pt>
                <c:pt idx="2212">
                  <c:v>-101.55112987007993</c:v>
                </c:pt>
                <c:pt idx="2213">
                  <c:v>-101.6167858332348</c:v>
                </c:pt>
                <c:pt idx="2214">
                  <c:v>-101.68345079776351</c:v>
                </c:pt>
                <c:pt idx="2215">
                  <c:v>-101.75112667472743</c:v>
                </c:pt>
                <c:pt idx="2216">
                  <c:v>-101.81981543063017</c:v>
                </c:pt>
                <c:pt idx="2217">
                  <c:v>-101.88951908778243</c:v>
                </c:pt>
                <c:pt idx="2218">
                  <c:v>-101.96023972467897</c:v>
                </c:pt>
                <c:pt idx="2219">
                  <c:v>-102.0319794763887</c:v>
                </c:pt>
                <c:pt idx="2220">
                  <c:v>-102.10474053495723</c:v>
                </c:pt>
                <c:pt idx="2221">
                  <c:v>-102.17852514982225</c:v>
                </c:pt>
                <c:pt idx="2222">
                  <c:v>-102.25333562824241</c:v>
                </c:pt>
                <c:pt idx="2223">
                  <c:v>-102.32917433573908</c:v>
                </c:pt>
                <c:pt idx="2224">
                  <c:v>-102.40604369655196</c:v>
                </c:pt>
                <c:pt idx="2225">
                  <c:v>-102.4839461941082</c:v>
                </c:pt>
                <c:pt idx="2226">
                  <c:v>-102.56288437150532</c:v>
                </c:pt>
                <c:pt idx="2227">
                  <c:v>-102.64286083200861</c:v>
                </c:pt>
                <c:pt idx="2228">
                  <c:v>-102.72387823956237</c:v>
                </c:pt>
                <c:pt idx="2229">
                  <c:v>-102.80593931931614</c:v>
                </c:pt>
                <c:pt idx="2230">
                  <c:v>-102.88904685816561</c:v>
                </c:pt>
                <c:pt idx="2231">
                  <c:v>-102.97320370530826</c:v>
                </c:pt>
                <c:pt idx="2232">
                  <c:v>-103.05841277281489</c:v>
                </c:pt>
                <c:pt idx="2233">
                  <c:v>-103.14467703621602</c:v>
                </c:pt>
                <c:pt idx="2234">
                  <c:v>-103.23199953510479</c:v>
                </c:pt>
                <c:pt idx="2235">
                  <c:v>-103.32038337375531</c:v>
                </c:pt>
                <c:pt idx="2236">
                  <c:v>-103.40983172175797</c:v>
                </c:pt>
                <c:pt idx="2237">
                  <c:v>-103.5003478146709</c:v>
                </c:pt>
                <c:pt idx="2238">
                  <c:v>-103.59193495468894</c:v>
                </c:pt>
                <c:pt idx="2239">
                  <c:v>-103.68459651132943</c:v>
                </c:pt>
                <c:pt idx="2240">
                  <c:v>-103.77833592213584</c:v>
                </c:pt>
                <c:pt idx="2241">
                  <c:v>-103.87315669339944</c:v>
                </c:pt>
                <c:pt idx="2242">
                  <c:v>-103.96906240089918</c:v>
                </c:pt>
                <c:pt idx="2243">
                  <c:v>-104.06605669065993</c:v>
                </c:pt>
                <c:pt idx="2244">
                  <c:v>-104.16414327973035</c:v>
                </c:pt>
                <c:pt idx="2245">
                  <c:v>-104.2633259569797</c:v>
                </c:pt>
                <c:pt idx="2246">
                  <c:v>-104.36360858391437</c:v>
                </c:pt>
                <c:pt idx="2247">
                  <c:v>-104.46499509551508</c:v>
                </c:pt>
                <c:pt idx="2248">
                  <c:v>-104.56748950109409</c:v>
                </c:pt>
                <c:pt idx="2249">
                  <c:v>-104.67109588517386</c:v>
                </c:pt>
                <c:pt idx="2250">
                  <c:v>-104.7758184083871</c:v>
                </c:pt>
                <c:pt idx="2251">
                  <c:v>-104.88166130839844</c:v>
                </c:pt>
                <c:pt idx="2252">
                  <c:v>-104.98862890084894</c:v>
                </c:pt>
                <c:pt idx="2253">
                  <c:v>-105.09672558032305</c:v>
                </c:pt>
                <c:pt idx="2254">
                  <c:v>-105.20595582133924</c:v>
                </c:pt>
                <c:pt idx="2255">
                  <c:v>-105.31632417936444</c:v>
                </c:pt>
                <c:pt idx="2256">
                  <c:v>-105.4278352918525</c:v>
                </c:pt>
                <c:pt idx="2257">
                  <c:v>-105.54049387930833</c:v>
                </c:pt>
                <c:pt idx="2258">
                  <c:v>-105.65430474637668</c:v>
                </c:pt>
                <c:pt idx="2259">
                  <c:v>-105.7692727829579</c:v>
                </c:pt>
                <c:pt idx="2260">
                  <c:v>-105.88540296534958</c:v>
                </c:pt>
                <c:pt idx="2261">
                  <c:v>-106.0027003574158</c:v>
                </c:pt>
                <c:pt idx="2262">
                  <c:v>-106.12117011178461</c:v>
                </c:pt>
                <c:pt idx="2263">
                  <c:v>-106.2408174710734</c:v>
                </c:pt>
                <c:pt idx="2264">
                  <c:v>-106.36164776914421</c:v>
                </c:pt>
                <c:pt idx="2265">
                  <c:v>-106.48366643238853</c:v>
                </c:pt>
                <c:pt idx="2266">
                  <c:v>-106.60687898104274</c:v>
                </c:pt>
                <c:pt idx="2267">
                  <c:v>-106.73129103053546</c:v>
                </c:pt>
                <c:pt idx="2268">
                  <c:v>-106.85690829286617</c:v>
                </c:pt>
                <c:pt idx="2269">
                  <c:v>-106.98373657801778</c:v>
                </c:pt>
                <c:pt idx="2270">
                  <c:v>-107.11178179540207</c:v>
                </c:pt>
                <c:pt idx="2271">
                  <c:v>-107.24104995534013</c:v>
                </c:pt>
                <c:pt idx="2272">
                  <c:v>-107.37154717057841</c:v>
                </c:pt>
                <c:pt idx="2273">
                  <c:v>-107.50327965784038</c:v>
                </c:pt>
                <c:pt idx="2274">
                  <c:v>-107.63625373941647</c:v>
                </c:pt>
                <c:pt idx="2275">
                  <c:v>-107.77047584479126</c:v>
                </c:pt>
                <c:pt idx="2276">
                  <c:v>-107.90595251231024</c:v>
                </c:pt>
                <c:pt idx="2277">
                  <c:v>-108.04269039088693</c:v>
                </c:pt>
                <c:pt idx="2278">
                  <c:v>-108.18069624175067</c:v>
                </c:pt>
                <c:pt idx="2279">
                  <c:v>-108.31997694023732</c:v>
                </c:pt>
                <c:pt idx="2280">
                  <c:v>-108.46053947762293</c:v>
                </c:pt>
                <c:pt idx="2281">
                  <c:v>-108.60239096300184</c:v>
                </c:pt>
                <c:pt idx="2282">
                  <c:v>-108.74553862521111</c:v>
                </c:pt>
                <c:pt idx="2283">
                  <c:v>-108.88998981480121</c:v>
                </c:pt>
                <c:pt idx="2284">
                  <c:v>-109.0357520060553</c:v>
                </c:pt>
                <c:pt idx="2285">
                  <c:v>-109.18283279905776</c:v>
                </c:pt>
                <c:pt idx="2286">
                  <c:v>-109.33123992181393</c:v>
                </c:pt>
                <c:pt idx="2287">
                  <c:v>-109.48098123242173</c:v>
                </c:pt>
                <c:pt idx="2288">
                  <c:v>-109.63206472129691</c:v>
                </c:pt>
                <c:pt idx="2289">
                  <c:v>-109.784498513454</c:v>
                </c:pt>
                <c:pt idx="2290">
                  <c:v>-109.93829087084325</c:v>
                </c:pt>
                <c:pt idx="2291">
                  <c:v>-110.09345019474621</c:v>
                </c:pt>
                <c:pt idx="2292">
                  <c:v>-110.24998502823136</c:v>
                </c:pt>
                <c:pt idx="2293">
                  <c:v>-110.40790405867106</c:v>
                </c:pt>
                <c:pt idx="2294">
                  <c:v>-110.56721612032183</c:v>
                </c:pt>
                <c:pt idx="2295">
                  <c:v>-110.72793019697031</c:v>
                </c:pt>
                <c:pt idx="2296">
                  <c:v>-110.8900554246455</c:v>
                </c:pt>
                <c:pt idx="2297">
                  <c:v>-111.05360109440083</c:v>
                </c:pt>
                <c:pt idx="2298">
                  <c:v>-111.21857665516673</c:v>
                </c:pt>
                <c:pt idx="2299">
                  <c:v>-111.38499171667607</c:v>
                </c:pt>
                <c:pt idx="2300">
                  <c:v>-111.55285605246584</c:v>
                </c:pt>
                <c:pt idx="2301">
                  <c:v>-111.72217960295491</c:v>
                </c:pt>
                <c:pt idx="2302">
                  <c:v>-111.89297247860293</c:v>
                </c:pt>
                <c:pt idx="2303">
                  <c:v>-112.06524496315049</c:v>
                </c:pt>
                <c:pt idx="2304">
                  <c:v>-112.23900751694421</c:v>
                </c:pt>
                <c:pt idx="2305">
                  <c:v>-112.41427078034926</c:v>
                </c:pt>
                <c:pt idx="2306">
                  <c:v>-112.59104557725131</c:v>
                </c:pt>
                <c:pt idx="2307">
                  <c:v>-112.76934291865169</c:v>
                </c:pt>
                <c:pt idx="2308">
                  <c:v>-112.94917400635767</c:v>
                </c:pt>
                <c:pt idx="2309">
                  <c:v>-113.13055023677086</c:v>
                </c:pt>
                <c:pt idx="2310">
                  <c:v>-113.31348320477822</c:v>
                </c:pt>
                <c:pt idx="2311">
                  <c:v>-113.49798470774647</c:v>
                </c:pt>
                <c:pt idx="2312">
                  <c:v>-113.68406674962557</c:v>
                </c:pt>
                <c:pt idx="2313">
                  <c:v>-113.87174154516305</c:v>
                </c:pt>
                <c:pt idx="2314">
                  <c:v>-114.06102152423335</c:v>
                </c:pt>
                <c:pt idx="2315">
                  <c:v>-114.25191933628638</c:v>
                </c:pt>
                <c:pt idx="2316">
                  <c:v>-114.44444785491775</c:v>
                </c:pt>
                <c:pt idx="2317">
                  <c:v>-114.63862018256648</c:v>
                </c:pt>
                <c:pt idx="2318">
                  <c:v>-114.83444965534248</c:v>
                </c:pt>
                <c:pt idx="2319">
                  <c:v>-115.03194984798932</c:v>
                </c:pt>
                <c:pt idx="2320">
                  <c:v>-115.23113457898663</c:v>
                </c:pt>
                <c:pt idx="2321">
                  <c:v>-115.43201791579588</c:v>
                </c:pt>
                <c:pt idx="2322">
                  <c:v>-115.63461418025571</c:v>
                </c:pt>
                <c:pt idx="2323">
                  <c:v>-115.83893795413063</c:v>
                </c:pt>
                <c:pt idx="2324">
                  <c:v>-116.04500408481856</c:v>
                </c:pt>
                <c:pt idx="2325">
                  <c:v>-116.2528276912237</c:v>
                </c:pt>
                <c:pt idx="2326">
                  <c:v>-116.46242416979828</c:v>
                </c:pt>
                <c:pt idx="2327">
                  <c:v>-116.67380920076134</c:v>
                </c:pt>
                <c:pt idx="2328">
                  <c:v>-116.88699875449896</c:v>
                </c:pt>
                <c:pt idx="2329">
                  <c:v>-117.10200909815254</c:v>
                </c:pt>
                <c:pt idx="2330">
                  <c:v>-117.31885680240302</c:v>
                </c:pt>
                <c:pt idx="2331">
                  <c:v>-117.53755874845625</c:v>
                </c:pt>
                <c:pt idx="2332">
                  <c:v>-117.75813213523716</c:v>
                </c:pt>
                <c:pt idx="2333">
                  <c:v>-117.98059448680128</c:v>
                </c:pt>
                <c:pt idx="2334">
                  <c:v>-118.20496365996975</c:v>
                </c:pt>
                <c:pt idx="2335">
                  <c:v>-118.43125785219705</c:v>
                </c:pt>
                <c:pt idx="2336">
                  <c:v>-118.65949560967918</c:v>
                </c:pt>
                <c:pt idx="2337">
                  <c:v>-118.88969583571212</c:v>
                </c:pt>
                <c:pt idx="2338">
                  <c:v>-119.12187779930866</c:v>
                </c:pt>
                <c:pt idx="2339">
                  <c:v>-119.35606114408328</c:v>
                </c:pt>
                <c:pt idx="2340">
                  <c:v>-119.59226589741662</c:v>
                </c:pt>
                <c:pt idx="2341">
                  <c:v>-119.83051247990744</c:v>
                </c:pt>
                <c:pt idx="2342">
                  <c:v>-120.07082171512545</c:v>
                </c:pt>
                <c:pt idx="2343">
                  <c:v>-120.31321483967491</c:v>
                </c:pt>
                <c:pt idx="2344">
                  <c:v>-120.55771351358096</c:v>
                </c:pt>
                <c:pt idx="2345">
                  <c:v>-120.80433983101243</c:v>
                </c:pt>
                <c:pt idx="2346">
                  <c:v>-121.05311633135236</c:v>
                </c:pt>
                <c:pt idx="2347">
                  <c:v>-121.30406601063083</c:v>
                </c:pt>
                <c:pt idx="2348">
                  <c:v>-121.55721233333486</c:v>
                </c:pt>
                <c:pt idx="2349">
                  <c:v>-121.81257924460837</c:v>
                </c:pt>
                <c:pt idx="2350">
                  <c:v>-122.07019118286034</c:v>
                </c:pt>
                <c:pt idx="2351">
                  <c:v>-122.33007309279522</c:v>
                </c:pt>
                <c:pt idx="2352">
                  <c:v>-122.59225043888347</c:v>
                </c:pt>
                <c:pt idx="2353">
                  <c:v>-122.85674921929132</c:v>
                </c:pt>
                <c:pt idx="2354">
                  <c:v>-123.12359598028598</c:v>
                </c:pt>
                <c:pt idx="2355">
                  <c:v>-123.3928178311386</c:v>
                </c:pt>
                <c:pt idx="2356">
                  <c:v>-123.66444245954358</c:v>
                </c:pt>
                <c:pt idx="2357">
                  <c:v>-123.9384981475766</c:v>
                </c:pt>
                <c:pt idx="2358">
                  <c:v>-124.21501378821476</c:v>
                </c:pt>
                <c:pt idx="2359">
                  <c:v>-124.49401890244087</c:v>
                </c:pt>
                <c:pt idx="2360">
                  <c:v>-124.77554365695873</c:v>
                </c:pt>
                <c:pt idx="2361">
                  <c:v>-125.05961888254441</c:v>
                </c:pt>
                <c:pt idx="2362">
                  <c:v>-125.34627609306106</c:v>
                </c:pt>
                <c:pt idx="2363">
                  <c:v>-125.63554750516761</c:v>
                </c:pt>
                <c:pt idx="2364">
                  <c:v>-125.92746605874939</c:v>
                </c:pt>
                <c:pt idx="2365">
                  <c:v>-126.22206543810552</c:v>
                </c:pt>
                <c:pt idx="2366">
                  <c:v>-126.51938009392423</c:v>
                </c:pt>
                <c:pt idx="2367">
                  <c:v>-126.8194452660826</c:v>
                </c:pt>
                <c:pt idx="2368">
                  <c:v>-127.12229700730923</c:v>
                </c:pt>
                <c:pt idx="2369">
                  <c:v>-127.42797220774617</c:v>
                </c:pt>
                <c:pt idx="2370">
                  <c:v>-127.736508620455</c:v>
                </c:pt>
                <c:pt idx="2371">
                  <c:v>-128.04794488790799</c:v>
                </c:pt>
                <c:pt idx="2372">
                  <c:v>-128.36232056951124</c:v>
                </c:pt>
                <c:pt idx="2373">
                  <c:v>-128.67967617020989</c:v>
                </c:pt>
                <c:pt idx="2374">
                  <c:v>-129.0000531702232</c:v>
                </c:pt>
                <c:pt idx="2375">
                  <c:v>-129.32349405596761</c:v>
                </c:pt>
                <c:pt idx="2376">
                  <c:v>-129.65004235222187</c:v>
                </c:pt>
                <c:pt idx="2377">
                  <c:v>-129.97974265559554</c:v>
                </c:pt>
                <c:pt idx="2378">
                  <c:v>-130.312640669366</c:v>
                </c:pt>
                <c:pt idx="2379">
                  <c:v>-130.64878323974929</c:v>
                </c:pt>
                <c:pt idx="2380">
                  <c:v>-130.98821839367739</c:v>
                </c:pt>
                <c:pt idx="2381">
                  <c:v>-131.33099537815832</c:v>
                </c:pt>
                <c:pt idx="2382">
                  <c:v>-131.67716470129727</c:v>
                </c:pt>
                <c:pt idx="2383">
                  <c:v>-132.02677817506503</c:v>
                </c:pt>
                <c:pt idx="2384">
                  <c:v>-132.3798889599031</c:v>
                </c:pt>
                <c:pt idx="2385">
                  <c:v>-132.73655161126146</c:v>
                </c:pt>
                <c:pt idx="2386">
                  <c:v>-133.09682212816961</c:v>
                </c:pt>
                <c:pt idx="2387">
                  <c:v>-133.46075800394777</c:v>
                </c:pt>
                <c:pt idx="2388">
                  <c:v>-133.82841827917514</c:v>
                </c:pt>
                <c:pt idx="2389">
                  <c:v>-134.19986359703222</c:v>
                </c:pt>
                <c:pt idx="2390">
                  <c:v>-134.57515626115099</c:v>
                </c:pt>
                <c:pt idx="2391">
                  <c:v>-134.95436029610627</c:v>
                </c:pt>
                <c:pt idx="2392">
                  <c:v>-135.33754151069621</c:v>
                </c:pt>
                <c:pt idx="2393">
                  <c:v>-135.7247675641687</c:v>
                </c:pt>
                <c:pt idx="2394">
                  <c:v>-136.11610803555595</c:v>
                </c:pt>
                <c:pt idx="2395">
                  <c:v>-136.51163449629885</c:v>
                </c:pt>
                <c:pt idx="2396">
                  <c:v>-136.91142058634586</c:v>
                </c:pt>
                <c:pt idx="2397">
                  <c:v>-137.31554209392942</c:v>
                </c:pt>
                <c:pt idx="2398">
                  <c:v>-137.72407703923679</c:v>
                </c:pt>
                <c:pt idx="2399">
                  <c:v>-138.13710576220183</c:v>
                </c:pt>
                <c:pt idx="2400">
                  <c:v>-138.5547110146677</c:v>
                </c:pt>
                <c:pt idx="2401">
                  <c:v>-138.97697805718121</c:v>
                </c:pt>
                <c:pt idx="2402">
                  <c:v>-139.40399476070149</c:v>
                </c:pt>
                <c:pt idx="2403">
                  <c:v>-139.83585171352772</c:v>
                </c:pt>
                <c:pt idx="2404">
                  <c:v>-140.27264233376619</c:v>
                </c:pt>
                <c:pt idx="2405">
                  <c:v>-140.71446298768916</c:v>
                </c:pt>
                <c:pt idx="2406">
                  <c:v>-141.16141311435646</c:v>
                </c:pt>
                <c:pt idx="2407">
                  <c:v>-141.61359535690221</c:v>
                </c:pt>
                <c:pt idx="2408">
                  <c:v>-142.07111570092161</c:v>
                </c:pt>
                <c:pt idx="2409">
                  <c:v>-142.53408362041964</c:v>
                </c:pt>
                <c:pt idx="2410">
                  <c:v>-143.00261223182463</c:v>
                </c:pt>
                <c:pt idx="2411">
                  <c:v>-143.47681845660964</c:v>
                </c:pt>
                <c:pt idx="2412">
                  <c:v>-143.95682319310015</c:v>
                </c:pt>
                <c:pt idx="2413">
                  <c:v>-144.44275149810392</c:v>
                </c:pt>
                <c:pt idx="2414">
                  <c:v>-144.93473277903942</c:v>
                </c:pt>
                <c:pt idx="2415">
                  <c:v>-145.43290099730183</c:v>
                </c:pt>
                <c:pt idx="2416">
                  <c:v>-145.93739488366629</c:v>
                </c:pt>
                <c:pt idx="2417">
                  <c:v>-146.44835816658832</c:v>
                </c:pt>
                <c:pt idx="2418">
                  <c:v>-146.96593981434606</c:v>
                </c:pt>
                <c:pt idx="2419">
                  <c:v>-147.4902942920375</c:v>
                </c:pt>
                <c:pt idx="2420">
                  <c:v>-148.02158183454307</c:v>
                </c:pt>
                <c:pt idx="2421">
                  <c:v>-148.55996873665936</c:v>
                </c:pt>
                <c:pt idx="2422">
                  <c:v>-149.10562766171296</c:v>
                </c:pt>
                <c:pt idx="2423">
                  <c:v>-149.65873797008979</c:v>
                </c:pt>
                <c:pt idx="2424">
                  <c:v>-150.2194860692382</c:v>
                </c:pt>
                <c:pt idx="2425">
                  <c:v>-150.78806578685388</c:v>
                </c:pt>
                <c:pt idx="2426">
                  <c:v>-151.36467876911573</c:v>
                </c:pt>
                <c:pt idx="2427">
                  <c:v>-151.94953490601432</c:v>
                </c:pt>
                <c:pt idx="2428">
                  <c:v>-152.54285278601714</c:v>
                </c:pt>
                <c:pt idx="2429">
                  <c:v>-153.14486018253416</c:v>
                </c:pt>
                <c:pt idx="2430">
                  <c:v>-153.75579457488729</c:v>
                </c:pt>
                <c:pt idx="2431">
                  <c:v>-154.3759037067644</c:v>
                </c:pt>
                <c:pt idx="2432">
                  <c:v>-155.00544618544322</c:v>
                </c:pt>
                <c:pt idx="2433">
                  <c:v>-155.6446921254061</c:v>
                </c:pt>
                <c:pt idx="2434">
                  <c:v>-156.29392384035424</c:v>
                </c:pt>
                <c:pt idx="2435">
                  <c:v>-156.95343658805302</c:v>
                </c:pt>
                <c:pt idx="2436">
                  <c:v>-157.6235393729275</c:v>
                </c:pt>
                <c:pt idx="2437">
                  <c:v>-158.30455581185953</c:v>
                </c:pt>
                <c:pt idx="2438">
                  <c:v>-158.99682506926155</c:v>
                </c:pt>
                <c:pt idx="2439">
                  <c:v>-159.70070286818097</c:v>
                </c:pt>
                <c:pt idx="2440">
                  <c:v>-160.41656258497881</c:v>
                </c:pt>
                <c:pt idx="2441">
                  <c:v>-161.14479643601425</c:v>
                </c:pt>
                <c:pt idx="2442">
                  <c:v>-161.88581676576629</c:v>
                </c:pt>
                <c:pt idx="2443">
                  <c:v>-162.64005744698736</c:v>
                </c:pt>
                <c:pt idx="2444">
                  <c:v>-163.4079754047811</c:v>
                </c:pt>
                <c:pt idx="2445">
                  <c:v>-164.19005227800699</c:v>
                </c:pt>
                <c:pt idx="2446">
                  <c:v>-164.98679623313535</c:v>
                </c:pt>
                <c:pt idx="2447">
                  <c:v>-165.79874394764673</c:v>
                </c:pt>
                <c:pt idx="2448">
                  <c:v>-166.62646278236474</c:v>
                </c:pt>
                <c:pt idx="2449">
                  <c:v>-167.47055316473049</c:v>
                </c:pt>
                <c:pt idx="2450">
                  <c:v>-168.33165120809039</c:v>
                </c:pt>
                <c:pt idx="2451">
                  <c:v>-169.21043159561339</c:v>
                </c:pt>
                <c:pt idx="2452">
                  <c:v>-170.10761076157627</c:v>
                </c:pt>
                <c:pt idx="2453">
                  <c:v>-171.02395040759711</c:v>
                </c:pt>
                <c:pt idx="2454">
                  <c:v>-171.96026139703901</c:v>
                </c:pt>
                <c:pt idx="2455">
                  <c:v>-172.91740807746973</c:v>
                </c:pt>
                <c:pt idx="2456">
                  <c:v>-173.89631308891114</c:v>
                </c:pt>
                <c:pt idx="2457">
                  <c:v>-174.89796272489556</c:v>
                </c:pt>
                <c:pt idx="2458">
                  <c:v>-175.92341292440534</c:v>
                </c:pt>
                <c:pt idx="2459">
                  <c:v>-176.97379598592892</c:v>
                </c:pt>
                <c:pt idx="2460">
                  <c:v>-178.05032811065155</c:v>
                </c:pt>
                <c:pt idx="2461">
                  <c:v>-179.15431790077349</c:v>
                </c:pt>
                <c:pt idx="2462">
                  <c:v>-180.28717596185115</c:v>
                </c:pt>
                <c:pt idx="2463">
                  <c:v>-181.45042578588516</c:v>
                </c:pt>
                <c:pt idx="2464">
                  <c:v>-182.64571612576367</c:v>
                </c:pt>
                <c:pt idx="2465">
                  <c:v>-183.87483511323347</c:v>
                </c:pt>
                <c:pt idx="2466">
                  <c:v>-185.13972642376245</c:v>
                </c:pt>
                <c:pt idx="2467">
                  <c:v>-186.44250785506514</c:v>
                </c:pt>
                <c:pt idx="2468">
                  <c:v>-187.78549276512996</c:v>
                </c:pt>
                <c:pt idx="2469">
                  <c:v>-189.17121491469771</c:v>
                </c:pt>
                <c:pt idx="2470">
                  <c:v>-190.6024573843066</c:v>
                </c:pt>
                <c:pt idx="2471">
                  <c:v>-192.08228639514147</c:v>
                </c:pt>
                <c:pt idx="2472">
                  <c:v>-193.61409106673011</c:v>
                </c:pt>
                <c:pt idx="2473">
                  <c:v>-195.20163040770876</c:v>
                </c:pt>
                <c:pt idx="2474">
                  <c:v>-196.84908917856581</c:v>
                </c:pt>
                <c:pt idx="2475">
                  <c:v>-198.56114471556208</c:v>
                </c:pt>
                <c:pt idx="2476">
                  <c:v>-200.34304740253816</c:v>
                </c:pt>
                <c:pt idx="2477">
                  <c:v>-202.20071827846695</c:v>
                </c:pt>
                <c:pt idx="2478">
                  <c:v>-204.14086835494561</c:v>
                </c:pt>
                <c:pt idx="2479">
                  <c:v>-206.17114570897724</c:v>
                </c:pt>
                <c:pt idx="2480">
                  <c:v>-208.30031849032068</c:v>
                </c:pt>
                <c:pt idx="2481">
                  <c:v>-210.53850490884358</c:v>
                </c:pt>
                <c:pt idx="2482">
                  <c:v>-212.89746546119912</c:v>
                </c:pt>
                <c:pt idx="2483">
                  <c:v>-215.39097877105857</c:v>
                </c:pt>
                <c:pt idx="2484">
                  <c:v>-218.03533150358351</c:v>
                </c:pt>
                <c:pt idx="2485">
                  <c:v>-220.84996660282613</c:v>
                </c:pt>
                <c:pt idx="2486">
                  <c:v>-223.85835551772925</c:v>
                </c:pt>
                <c:pt idx="2487">
                  <c:v>-227.08919423199393</c:v>
                </c:pt>
                <c:pt idx="2488">
                  <c:v>-230.57807900003806</c:v>
                </c:pt>
                <c:pt idx="2489">
                  <c:v>-234.36991296414539</c:v>
                </c:pt>
                <c:pt idx="2490">
                  <c:v>-238.52246305922762</c:v>
                </c:pt>
                <c:pt idx="2491">
                  <c:v>-243.1117973727045</c:v>
                </c:pt>
                <c:pt idx="2492">
                  <c:v>-248.24093853006337</c:v>
                </c:pt>
                <c:pt idx="2493">
                  <c:v>-254.05432577572293</c:v>
                </c:pt>
                <c:pt idx="2494">
                  <c:v>-260.76350090501319</c:v>
                </c:pt>
                <c:pt idx="2495">
                  <c:v>-268.6964252804018</c:v>
                </c:pt>
                <c:pt idx="2496">
                  <c:v>-278.40252994529618</c:v>
                </c:pt>
                <c:pt idx="2497">
                  <c:v>-290.9118105557439</c:v>
                </c:pt>
                <c:pt idx="2498">
                  <c:v>-308.53664699150914</c:v>
                </c:pt>
                <c:pt idx="2499">
                  <c:v>-338.65566066675541</c:v>
                </c:pt>
                <c:pt idx="2500">
                  <c:v>-1639.7740930922421</c:v>
                </c:pt>
                <c:pt idx="2501">
                  <c:v>-338.68859962759007</c:v>
                </c:pt>
                <c:pt idx="2502">
                  <c:v>-308.60252492427276</c:v>
                </c:pt>
                <c:pt idx="2503">
                  <c:v>-291.01062748261779</c:v>
                </c:pt>
                <c:pt idx="2504">
                  <c:v>-278.53428589959731</c:v>
                </c:pt>
                <c:pt idx="2505">
                  <c:v>-268.86112030652333</c:v>
                </c:pt>
                <c:pt idx="2506">
                  <c:v>-260.96113505845267</c:v>
                </c:pt>
                <c:pt idx="2507">
                  <c:v>-254.28489912307998</c:v>
                </c:pt>
                <c:pt idx="2508">
                  <c:v>-248.50445114902897</c:v>
                </c:pt>
                <c:pt idx="2509">
                  <c:v>-243.40824935208187</c:v>
                </c:pt>
                <c:pt idx="2510">
                  <c:v>-238.85185449891225</c:v>
                </c:pt>
                <c:pt idx="2511">
                  <c:v>-234.73224397513508</c:v>
                </c:pt>
                <c:pt idx="2512">
                  <c:v>-230.97334970443251</c:v>
                </c:pt>
                <c:pt idx="2513">
                  <c:v>-227.51740476298863</c:v>
                </c:pt>
                <c:pt idx="2514">
                  <c:v>-224.31950601962808</c:v>
                </c:pt>
                <c:pt idx="2515">
                  <c:v>-221.34405723102964</c:v>
                </c:pt>
                <c:pt idx="2516">
                  <c:v>-218.56236242459502</c:v>
                </c:pt>
                <c:pt idx="2517">
                  <c:v>-215.95095016248433</c:v>
                </c:pt>
                <c:pt idx="2518">
                  <c:v>-213.49037751174495</c:v>
                </c:pt>
                <c:pt idx="2519">
                  <c:v>-211.16435781832081</c:v>
                </c:pt>
                <c:pt idx="2520">
                  <c:v>-208.95911246964266</c:v>
                </c:pt>
                <c:pt idx="2521">
                  <c:v>-206.8628809801609</c:v>
                </c:pt>
                <c:pt idx="2522">
                  <c:v>-204.86554515111177</c:v>
                </c:pt>
                <c:pt idx="2523">
                  <c:v>-202.95833684384078</c:v>
                </c:pt>
                <c:pt idx="2524">
                  <c:v>-201.13360799244964</c:v>
                </c:pt>
                <c:pt idx="2525">
                  <c:v>-199.3846475964466</c:v>
                </c:pt>
                <c:pt idx="2526">
                  <c:v>-197.70553462796448</c:v>
                </c:pt>
                <c:pt idx="2527">
                  <c:v>-196.09101871426904</c:v>
                </c:pt>
                <c:pt idx="2528">
                  <c:v>-194.53642253020601</c:v>
                </c:pt>
                <c:pt idx="2529">
                  <c:v>-193.03756132639592</c:v>
                </c:pt>
                <c:pt idx="2530">
                  <c:v>-191.59067610530909</c:v>
                </c:pt>
                <c:pt idx="2531">
                  <c:v>-190.19237775852699</c:v>
                </c:pt>
                <c:pt idx="2532">
                  <c:v>-188.8396000759746</c:v>
                </c:pt>
                <c:pt idx="2533">
                  <c:v>-187.52955998822182</c:v>
                </c:pt>
                <c:pt idx="2534">
                  <c:v>-186.25972374564097</c:v>
                </c:pt>
                <c:pt idx="2535">
                  <c:v>-185.02777800135442</c:v>
                </c:pt>
                <c:pt idx="2536">
                  <c:v>-183.831604968759</c:v>
                </c:pt>
                <c:pt idx="2537">
                  <c:v>-182.66926098350052</c:v>
                </c:pt>
                <c:pt idx="2538">
                  <c:v>-181.53895792494416</c:v>
                </c:pt>
                <c:pt idx="2539">
                  <c:v>-180.43904705131831</c:v>
                </c:pt>
                <c:pt idx="2540">
                  <c:v>-179.36800488173714</c:v>
                </c:pt>
                <c:pt idx="2541">
                  <c:v>-178.32442082175956</c:v>
                </c:pt>
                <c:pt idx="2542">
                  <c:v>-177.30698628030294</c:v>
                </c:pt>
                <c:pt idx="2543">
                  <c:v>-176.31448506729851</c:v>
                </c:pt>
                <c:pt idx="2544">
                  <c:v>-175.3457848953783</c:v>
                </c:pt>
                <c:pt idx="2545">
                  <c:v>-174.39982983667909</c:v>
                </c:pt>
                <c:pt idx="2546">
                  <c:v>-173.47563360878868</c:v>
                </c:pt>
                <c:pt idx="2547">
                  <c:v>-172.57227358280727</c:v>
                </c:pt>
                <c:pt idx="2548">
                  <c:v>-171.68888542228837</c:v>
                </c:pt>
                <c:pt idx="2549">
                  <c:v>-170.82465827499391</c:v>
                </c:pt>
                <c:pt idx="2550">
                  <c:v>-169.97883045043014</c:v>
                </c:pt>
                <c:pt idx="2551">
                  <c:v>-169.15068552544525</c:v>
                </c:pt>
                <c:pt idx="2552">
                  <c:v>-168.33954882799753</c:v>
                </c:pt>
                <c:pt idx="2553">
                  <c:v>-167.54478425586717</c:v>
                </c:pt>
                <c:pt idx="2554">
                  <c:v>-166.76579139274341</c:v>
                </c:pt>
                <c:pt idx="2555">
                  <c:v>-166.00200288893237</c:v>
                </c:pt>
                <c:pt idx="2556">
                  <c:v>-165.25288207808401</c:v>
                </c:pt>
                <c:pt idx="2557">
                  <c:v>-164.51792080486089</c:v>
                </c:pt>
                <c:pt idx="2558">
                  <c:v>-163.79663744153615</c:v>
                </c:pt>
                <c:pt idx="2559">
                  <c:v>-163.08857507414211</c:v>
                </c:pt>
                <c:pt idx="2560">
                  <c:v>-162.39329984106209</c:v>
                </c:pt>
                <c:pt idx="2561">
                  <c:v>-161.71039940895383</c:v>
                </c:pt>
                <c:pt idx="2562">
                  <c:v>-161.03948157259723</c:v>
                </c:pt>
                <c:pt idx="2563">
                  <c:v>-160.38017296677057</c:v>
                </c:pt>
                <c:pt idx="2564">
                  <c:v>-159.73211787956751</c:v>
                </c:pt>
                <c:pt idx="2565">
                  <c:v>-159.09497715771917</c:v>
                </c:pt>
                <c:pt idx="2566">
                  <c:v>-158.46842719548675</c:v>
                </c:pt>
                <c:pt idx="2567">
                  <c:v>-157.85215899959093</c:v>
                </c:pt>
                <c:pt idx="2568">
                  <c:v>-157.24587732341251</c:v>
                </c:pt>
                <c:pt idx="2569">
                  <c:v>-156.64929986439856</c:v>
                </c:pt>
                <c:pt idx="2570">
                  <c:v>-156.0621565192167</c:v>
                </c:pt>
                <c:pt idx="2571">
                  <c:v>-155.48418869174003</c:v>
                </c:pt>
                <c:pt idx="2572">
                  <c:v>-154.91514864943329</c:v>
                </c:pt>
                <c:pt idx="2573">
                  <c:v>-154.35479892412866</c:v>
                </c:pt>
                <c:pt idx="2574">
                  <c:v>-153.80291175357181</c:v>
                </c:pt>
                <c:pt idx="2575">
                  <c:v>-153.25926856045245</c:v>
                </c:pt>
                <c:pt idx="2576">
                  <c:v>-152.72365946593882</c:v>
                </c:pt>
                <c:pt idx="2577">
                  <c:v>-152.19588283501238</c:v>
                </c:pt>
                <c:pt idx="2578">
                  <c:v>-151.67574485113948</c:v>
                </c:pt>
                <c:pt idx="2579">
                  <c:v>-151.16305911803531</c:v>
                </c:pt>
                <c:pt idx="2580">
                  <c:v>-150.65764628647977</c:v>
                </c:pt>
                <c:pt idx="2581">
                  <c:v>-150.15933370431293</c:v>
                </c:pt>
                <c:pt idx="2582">
                  <c:v>-149.66795508790713</c:v>
                </c:pt>
                <c:pt idx="2583">
                  <c:v>-149.18335021355219</c:v>
                </c:pt>
                <c:pt idx="2584">
                  <c:v>-148.70536462732218</c:v>
                </c:pt>
                <c:pt idx="2585">
                  <c:v>-148.23384937211392</c:v>
                </c:pt>
                <c:pt idx="2586">
                  <c:v>-147.76866073064699</c:v>
                </c:pt>
                <c:pt idx="2587">
                  <c:v>-147.30965998332431</c:v>
                </c:pt>
                <c:pt idx="2588">
                  <c:v>-146.85671317992987</c:v>
                </c:pt>
                <c:pt idx="2589">
                  <c:v>-146.4096909242264</c:v>
                </c:pt>
                <c:pt idx="2590">
                  <c:v>-145.96846817059023</c:v>
                </c:pt>
                <c:pt idx="2591">
                  <c:v>-145.53292403188044</c:v>
                </c:pt>
                <c:pt idx="2592">
                  <c:v>-145.10294159781148</c:v>
                </c:pt>
                <c:pt idx="2593">
                  <c:v>-144.67840776314364</c:v>
                </c:pt>
                <c:pt idx="2594">
                  <c:v>-144.25921306506294</c:v>
                </c:pt>
                <c:pt idx="2595">
                  <c:v>-143.84525152916802</c:v>
                </c:pt>
                <c:pt idx="2596">
                  <c:v>-143.43642052351913</c:v>
                </c:pt>
                <c:pt idx="2597">
                  <c:v>-143.03262062025379</c:v>
                </c:pt>
                <c:pt idx="2598">
                  <c:v>-142.63375546429901</c:v>
                </c:pt>
                <c:pt idx="2599">
                  <c:v>-142.23973164874926</c:v>
                </c:pt>
                <c:pt idx="2600">
                  <c:v>-141.85045859650958</c:v>
                </c:pt>
                <c:pt idx="2601">
                  <c:v>-141.46584844782569</c:v>
                </c:pt>
                <c:pt idx="2602">
                  <c:v>-141.08581595335866</c:v>
                </c:pt>
                <c:pt idx="2603">
                  <c:v>-140.7102783724753</c:v>
                </c:pt>
                <c:pt idx="2604">
                  <c:v>-140.33915537645322</c:v>
                </c:pt>
                <c:pt idx="2605">
                  <c:v>-139.97236895632017</c:v>
                </c:pt>
                <c:pt idx="2606">
                  <c:v>-139.60984333505971</c:v>
                </c:pt>
                <c:pt idx="2607">
                  <c:v>-139.25150488394223</c:v>
                </c:pt>
                <c:pt idx="2608">
                  <c:v>-138.89728204274806</c:v>
                </c:pt>
                <c:pt idx="2609">
                  <c:v>-138.54710524366769</c:v>
                </c:pt>
                <c:pt idx="2610">
                  <c:v>-138.20090683867974</c:v>
                </c:pt>
                <c:pt idx="2611">
                  <c:v>-137.85862103021356</c:v>
                </c:pt>
                <c:pt idx="2612">
                  <c:v>-137.52018380492478</c:v>
                </c:pt>
                <c:pt idx="2613">
                  <c:v>-137.18553287041442</c:v>
                </c:pt>
                <c:pt idx="2614">
                  <c:v>-136.85460759473665</c:v>
                </c:pt>
                <c:pt idx="2615">
                  <c:v>-136.52734894855041</c:v>
                </c:pt>
                <c:pt idx="2616">
                  <c:v>-136.20369944977531</c:v>
                </c:pt>
                <c:pt idx="2617">
                  <c:v>-135.88360311062451</c:v>
                </c:pt>
                <c:pt idx="2618">
                  <c:v>-135.56700538689316</c:v>
                </c:pt>
                <c:pt idx="2619">
                  <c:v>-135.25385312938704</c:v>
                </c:pt>
                <c:pt idx="2620">
                  <c:v>-134.94409453738581</c:v>
                </c:pt>
                <c:pt idx="2621">
                  <c:v>-134.63767911403687</c:v>
                </c:pt>
                <c:pt idx="2622">
                  <c:v>-134.33455762358756</c:v>
                </c:pt>
                <c:pt idx="2623">
                  <c:v>-134.03468205036373</c:v>
                </c:pt>
                <c:pt idx="2624">
                  <c:v>-133.73800555940983</c:v>
                </c:pt>
                <c:pt idx="2625">
                  <c:v>-133.444482458712</c:v>
                </c:pt>
                <c:pt idx="2626">
                  <c:v>-133.15406816292619</c:v>
                </c:pt>
                <c:pt idx="2627">
                  <c:v>-132.8667191585424</c:v>
                </c:pt>
                <c:pt idx="2628">
                  <c:v>-132.58239297041553</c:v>
                </c:pt>
                <c:pt idx="2629">
                  <c:v>-132.30104812960016</c:v>
                </c:pt>
                <c:pt idx="2630">
                  <c:v>-132.02264414242845</c:v>
                </c:pt>
                <c:pt idx="2631">
                  <c:v>-131.74714146077343</c:v>
                </c:pt>
                <c:pt idx="2632">
                  <c:v>-131.47450145344547</c:v>
                </c:pt>
                <c:pt idx="2633">
                  <c:v>-131.20468637866833</c:v>
                </c:pt>
                <c:pt idx="2634">
                  <c:v>-130.93765935758765</c:v>
                </c:pt>
                <c:pt idx="2635">
                  <c:v>-130.67338434876646</c:v>
                </c:pt>
                <c:pt idx="2636">
                  <c:v>-130.41182612362118</c:v>
                </c:pt>
                <c:pt idx="2637">
                  <c:v>-130.15295024276045</c:v>
                </c:pt>
                <c:pt idx="2638">
                  <c:v>-129.89672303318511</c:v>
                </c:pt>
                <c:pt idx="2639">
                  <c:v>-129.64311156631214</c:v>
                </c:pt>
                <c:pt idx="2640">
                  <c:v>-129.39208363678887</c:v>
                </c:pt>
                <c:pt idx="2641">
                  <c:v>-129.1436077420606</c:v>
                </c:pt>
                <c:pt idx="2642">
                  <c:v>-128.89765306266307</c:v>
                </c:pt>
                <c:pt idx="2643">
                  <c:v>-128.6541894432074</c:v>
                </c:pt>
                <c:pt idx="2644">
                  <c:v>-128.41318737402844</c:v>
                </c:pt>
                <c:pt idx="2645">
                  <c:v>-128.17461797347053</c:v>
                </c:pt>
                <c:pt idx="2646">
                  <c:v>-127.93845297078181</c:v>
                </c:pt>
                <c:pt idx="2647">
                  <c:v>-127.70466468959529</c:v>
                </c:pt>
                <c:pt idx="2648">
                  <c:v>-127.47322603197034</c:v>
                </c:pt>
                <c:pt idx="2649">
                  <c:v>-127.24411046297313</c:v>
                </c:pt>
                <c:pt idx="2650">
                  <c:v>-127.01729199577473</c:v>
                </c:pt>
                <c:pt idx="2651">
                  <c:v>-126.79274517724448</c:v>
                </c:pt>
                <c:pt idx="2652">
                  <c:v>-126.57044507402136</c:v>
                </c:pt>
                <c:pt idx="2653">
                  <c:v>-126.3503672590432</c:v>
                </c:pt>
                <c:pt idx="2654">
                  <c:v>-126.13248779851565</c:v>
                </c:pt>
                <c:pt idx="2655">
                  <c:v>-125.91678323930545</c:v>
                </c:pt>
                <c:pt idx="2656">
                  <c:v>-125.70323059673888</c:v>
                </c:pt>
                <c:pt idx="2657">
                  <c:v>-125.49180734279292</c:v>
                </c:pt>
                <c:pt idx="2658">
                  <c:v>-125.28249139466229</c:v>
                </c:pt>
                <c:pt idx="2659">
                  <c:v>-125.0752611036884</c:v>
                </c:pt>
                <c:pt idx="2660">
                  <c:v>-124.87009524463744</c:v>
                </c:pt>
                <c:pt idx="2661">
                  <c:v>-124.66697300531352</c:v>
                </c:pt>
                <c:pt idx="2662">
                  <c:v>-124.46587397649489</c:v>
                </c:pt>
                <c:pt idx="2663">
                  <c:v>-124.26677814218183</c:v>
                </c:pt>
                <c:pt idx="2664">
                  <c:v>-124.06966587014381</c:v>
                </c:pt>
                <c:pt idx="2665">
                  <c:v>-123.87451790275614</c:v>
                </c:pt>
                <c:pt idx="2666">
                  <c:v>-123.6813153481141</c:v>
                </c:pt>
                <c:pt idx="2667">
                  <c:v>-123.49003967141664</c:v>
                </c:pt>
                <c:pt idx="2668">
                  <c:v>-123.30067268660795</c:v>
                </c:pt>
                <c:pt idx="2669">
                  <c:v>-123.11319654826906</c:v>
                </c:pt>
                <c:pt idx="2670">
                  <c:v>-122.92759374375055</c:v>
                </c:pt>
                <c:pt idx="2671">
                  <c:v>-122.74384708553688</c:v>
                </c:pt>
                <c:pt idx="2672">
                  <c:v>-122.56193970383563</c:v>
                </c:pt>
                <c:pt idx="2673">
                  <c:v>-122.3818550393829</c:v>
                </c:pt>
                <c:pt idx="2674">
                  <c:v>-122.20357683645801</c:v>
                </c:pt>
                <c:pt idx="2675">
                  <c:v>-122.02708913609965</c:v>
                </c:pt>
                <c:pt idx="2676">
                  <c:v>-121.85237626951718</c:v>
                </c:pt>
                <c:pt idx="2677">
                  <c:v>-121.67942285169048</c:v>
                </c:pt>
                <c:pt idx="2678">
                  <c:v>-121.50821377515156</c:v>
                </c:pt>
                <c:pt idx="2679">
                  <c:v>-121.33873420394218</c:v>
                </c:pt>
                <c:pt idx="2680">
                  <c:v>-121.17096956774203</c:v>
                </c:pt>
                <c:pt idx="2681">
                  <c:v>-121.0049055561602</c:v>
                </c:pt>
                <c:pt idx="2682">
                  <c:v>-120.84052811318678</c:v>
                </c:pt>
                <c:pt idx="2683">
                  <c:v>-120.67782343179795</c:v>
                </c:pt>
                <c:pt idx="2684">
                  <c:v>-120.5167779487096</c:v>
                </c:pt>
                <c:pt idx="2685">
                  <c:v>-120.35737833927578</c:v>
                </c:pt>
                <c:pt idx="2686">
                  <c:v>-120.19961151252517</c:v>
                </c:pt>
                <c:pt idx="2687">
                  <c:v>-120.0434646063338</c:v>
                </c:pt>
                <c:pt idx="2688">
                  <c:v>-119.88892498272776</c:v>
                </c:pt>
                <c:pt idx="2689">
                  <c:v>-119.73598022331245</c:v>
                </c:pt>
                <c:pt idx="2690">
                  <c:v>-119.58461812482439</c:v>
                </c:pt>
                <c:pt idx="2691">
                  <c:v>-119.43482669480211</c:v>
                </c:pt>
                <c:pt idx="2692">
                  <c:v>-119.28659414737113</c:v>
                </c:pt>
                <c:pt idx="2693">
                  <c:v>-119.13990889914129</c:v>
                </c:pt>
                <c:pt idx="2694">
                  <c:v>-118.99475956521157</c:v>
                </c:pt>
                <c:pt idx="2695">
                  <c:v>-118.85113495527986</c:v>
                </c:pt>
                <c:pt idx="2696">
                  <c:v>-118.70902406985438</c:v>
                </c:pt>
                <c:pt idx="2697">
                  <c:v>-118.56841609656293</c:v>
                </c:pt>
                <c:pt idx="2698">
                  <c:v>-118.42930040655837</c:v>
                </c:pt>
                <c:pt idx="2699">
                  <c:v>-118.29166655101631</c:v>
                </c:pt>
                <c:pt idx="2700">
                  <c:v>-118.15550425772278</c:v>
                </c:pt>
                <c:pt idx="2701">
                  <c:v>-118.02080342774941</c:v>
                </c:pt>
                <c:pt idx="2702">
                  <c:v>-117.88755413221253</c:v>
                </c:pt>
                <c:pt idx="2703">
                  <c:v>-117.75574660911528</c:v>
                </c:pt>
                <c:pt idx="2704">
                  <c:v>-117.62537126026885</c:v>
                </c:pt>
                <c:pt idx="2705">
                  <c:v>-117.49641864829171</c:v>
                </c:pt>
                <c:pt idx="2706">
                  <c:v>-117.36887949368396</c:v>
                </c:pt>
                <c:pt idx="2707">
                  <c:v>-117.24274467197424</c:v>
                </c:pt>
                <c:pt idx="2708">
                  <c:v>-117.11800521093841</c:v>
                </c:pt>
                <c:pt idx="2709">
                  <c:v>-116.99465228788682</c:v>
                </c:pt>
                <c:pt idx="2710">
                  <c:v>-116.87267722701868</c:v>
                </c:pt>
                <c:pt idx="2711">
                  <c:v>-116.75207149684182</c:v>
                </c:pt>
                <c:pt idx="2712">
                  <c:v>-116.63282670765545</c:v>
                </c:pt>
                <c:pt idx="2713">
                  <c:v>-116.51493460909478</c:v>
                </c:pt>
                <c:pt idx="2714">
                  <c:v>-116.39838708773559</c:v>
                </c:pt>
                <c:pt idx="2715">
                  <c:v>-116.28317616475682</c:v>
                </c:pt>
                <c:pt idx="2716">
                  <c:v>-116.1692939936604</c:v>
                </c:pt>
                <c:pt idx="2717">
                  <c:v>-116.05673285804529</c:v>
                </c:pt>
                <c:pt idx="2718">
                  <c:v>-115.94548516943635</c:v>
                </c:pt>
                <c:pt idx="2719">
                  <c:v>-115.83554346516439</c:v>
                </c:pt>
                <c:pt idx="2720">
                  <c:v>-115.72690040629777</c:v>
                </c:pt>
                <c:pt idx="2721">
                  <c:v>-115.61954877562322</c:v>
                </c:pt>
                <c:pt idx="2722">
                  <c:v>-115.51348147567484</c:v>
                </c:pt>
                <c:pt idx="2723">
                  <c:v>-115.40869152681012</c:v>
                </c:pt>
                <c:pt idx="2724">
                  <c:v>-115.30517206533163</c:v>
                </c:pt>
                <c:pt idx="2725">
                  <c:v>-115.20291634165334</c:v>
                </c:pt>
                <c:pt idx="2726">
                  <c:v>-115.10191771851019</c:v>
                </c:pt>
                <c:pt idx="2727">
                  <c:v>-115.00216966920993</c:v>
                </c:pt>
                <c:pt idx="2728">
                  <c:v>-114.90366577592633</c:v>
                </c:pt>
                <c:pt idx="2729">
                  <c:v>-114.80639972803253</c:v>
                </c:pt>
                <c:pt idx="2730">
                  <c:v>-114.7103653204733</c:v>
                </c:pt>
                <c:pt idx="2731">
                  <c:v>-114.61555645217607</c:v>
                </c:pt>
                <c:pt idx="2732">
                  <c:v>-114.52196712449827</c:v>
                </c:pt>
                <c:pt idx="2733">
                  <c:v>-114.42959143971206</c:v>
                </c:pt>
                <c:pt idx="2734">
                  <c:v>-114.33842359952358</c:v>
                </c:pt>
                <c:pt idx="2735">
                  <c:v>-114.24845790362741</c:v>
                </c:pt>
                <c:pt idx="2736">
                  <c:v>-114.15968874829466</c:v>
                </c:pt>
                <c:pt idx="2737">
                  <c:v>-114.07211062499341</c:v>
                </c:pt>
                <c:pt idx="2738">
                  <c:v>-113.98571811904222</c:v>
                </c:pt>
                <c:pt idx="2739">
                  <c:v>-113.90050590829433</c:v>
                </c:pt>
                <c:pt idx="2740">
                  <c:v>-113.81646876185275</c:v>
                </c:pt>
                <c:pt idx="2741">
                  <c:v>-113.73360153881561</c:v>
                </c:pt>
                <c:pt idx="2742">
                  <c:v>-113.65189918704985</c:v>
                </c:pt>
                <c:pt idx="2743">
                  <c:v>-113.57135674199466</c:v>
                </c:pt>
                <c:pt idx="2744">
                  <c:v>-113.49196932549178</c:v>
                </c:pt>
                <c:pt idx="2745">
                  <c:v>-113.41373214464384</c:v>
                </c:pt>
                <c:pt idx="2746">
                  <c:v>-113.33664049069911</c:v>
                </c:pt>
                <c:pt idx="2747">
                  <c:v>-113.26068973796205</c:v>
                </c:pt>
                <c:pt idx="2748">
                  <c:v>-113.18587534272977</c:v>
                </c:pt>
                <c:pt idx="2749">
                  <c:v>-113.11219284225334</c:v>
                </c:pt>
                <c:pt idx="2750">
                  <c:v>-113.03963785372326</c:v>
                </c:pt>
                <c:pt idx="2751">
                  <c:v>-112.9682060732793</c:v>
                </c:pt>
                <c:pt idx="2752">
                  <c:v>-112.897893275043</c:v>
                </c:pt>
                <c:pt idx="2753">
                  <c:v>-112.8286953101736</c:v>
                </c:pt>
                <c:pt idx="2754">
                  <c:v>-112.7606081059462</c:v>
                </c:pt>
                <c:pt idx="2755">
                  <c:v>-112.6936276648517</c:v>
                </c:pt>
                <c:pt idx="2756">
                  <c:v>-112.62775006371852</c:v>
                </c:pt>
                <c:pt idx="2757">
                  <c:v>-112.56297145285481</c:v>
                </c:pt>
                <c:pt idx="2758">
                  <c:v>-112.49928805521186</c:v>
                </c:pt>
                <c:pt idx="2759">
                  <c:v>-112.43669616556728</c:v>
                </c:pt>
                <c:pt idx="2760">
                  <c:v>-112.37519214972812</c:v>
                </c:pt>
                <c:pt idx="2761">
                  <c:v>-112.31477244375341</c:v>
                </c:pt>
                <c:pt idx="2762">
                  <c:v>-112.25543355319564</c:v>
                </c:pt>
                <c:pt idx="2763">
                  <c:v>-112.19717205236093</c:v>
                </c:pt>
                <c:pt idx="2764">
                  <c:v>-112.13998458358745</c:v>
                </c:pt>
                <c:pt idx="2765">
                  <c:v>-112.08386785654187</c:v>
                </c:pt>
                <c:pt idx="2766">
                  <c:v>-112.02881864753353</c:v>
                </c:pt>
                <c:pt idx="2767">
                  <c:v>-111.97483379884542</c:v>
                </c:pt>
                <c:pt idx="2768">
                  <c:v>-111.92191021808283</c:v>
                </c:pt>
                <c:pt idx="2769">
                  <c:v>-111.87004487753812</c:v>
                </c:pt>
                <c:pt idx="2770">
                  <c:v>-111.81923481357228</c:v>
                </c:pt>
                <c:pt idx="2771">
                  <c:v>-111.76947712601213</c:v>
                </c:pt>
                <c:pt idx="2772">
                  <c:v>-111.72076897756386</c:v>
                </c:pt>
                <c:pt idx="2773">
                  <c:v>-111.67310759324172</c:v>
                </c:pt>
                <c:pt idx="2774">
                  <c:v>-111.62649025981216</c:v>
                </c:pt>
                <c:pt idx="2775">
                  <c:v>-111.58091432525296</c:v>
                </c:pt>
                <c:pt idx="2776">
                  <c:v>-111.53637719822743</c:v>
                </c:pt>
                <c:pt idx="2777">
                  <c:v>-111.49287634757258</c:v>
                </c:pt>
                <c:pt idx="2778">
                  <c:v>-111.45040930180222</c:v>
                </c:pt>
                <c:pt idx="2779">
                  <c:v>-111.40897364862386</c:v>
                </c:pt>
                <c:pt idx="2780">
                  <c:v>-111.36856703446959</c:v>
                </c:pt>
                <c:pt idx="2781">
                  <c:v>-111.3291871640407</c:v>
                </c:pt>
                <c:pt idx="2782">
                  <c:v>-111.29083179986566</c:v>
                </c:pt>
                <c:pt idx="2783">
                  <c:v>-111.25349876187151</c:v>
                </c:pt>
                <c:pt idx="2784">
                  <c:v>-111.21718592696837</c:v>
                </c:pt>
                <c:pt idx="2785">
                  <c:v>-111.18189122864685</c:v>
                </c:pt>
                <c:pt idx="2786">
                  <c:v>-111.14761265658835</c:v>
                </c:pt>
                <c:pt idx="2787">
                  <c:v>-111.11434825628763</c:v>
                </c:pt>
                <c:pt idx="2788">
                  <c:v>-111.08209612868819</c:v>
                </c:pt>
                <c:pt idx="2789">
                  <c:v>-111.05085442982981</c:v>
                </c:pt>
                <c:pt idx="2790">
                  <c:v>-111.02062137050814</c:v>
                </c:pt>
                <c:pt idx="2791">
                  <c:v>-110.99139521594635</c:v>
                </c:pt>
                <c:pt idx="2792">
                  <c:v>-110.96317428547871</c:v>
                </c:pt>
                <c:pt idx="2793">
                  <c:v>-110.93595695224576</c:v>
                </c:pt>
                <c:pt idx="2794">
                  <c:v>-110.90974164290111</c:v>
                </c:pt>
                <c:pt idx="2795">
                  <c:v>-110.8845268373299</c:v>
                </c:pt>
                <c:pt idx="2796">
                  <c:v>-110.86031106837837</c:v>
                </c:pt>
                <c:pt idx="2797">
                  <c:v>-110.83709292159483</c:v>
                </c:pt>
                <c:pt idx="2798">
                  <c:v>-110.81487103498175</c:v>
                </c:pt>
                <c:pt idx="2799">
                  <c:v>-110.7936440987589</c:v>
                </c:pt>
                <c:pt idx="2800">
                  <c:v>-110.7734108551375</c:v>
                </c:pt>
                <c:pt idx="2801">
                  <c:v>-110.75417009810511</c:v>
                </c:pt>
                <c:pt idx="2802">
                  <c:v>-110.7359206732215</c:v>
                </c:pt>
                <c:pt idx="2803">
                  <c:v>-110.7186614774249</c:v>
                </c:pt>
                <c:pt idx="2804">
                  <c:v>-110.70239145884933</c:v>
                </c:pt>
                <c:pt idx="2805">
                  <c:v>-110.68710961665204</c:v>
                </c:pt>
                <c:pt idx="2806">
                  <c:v>-110.67281500085176</c:v>
                </c:pt>
                <c:pt idx="2807">
                  <c:v>-110.65950671217723</c:v>
                </c:pt>
                <c:pt idx="2808">
                  <c:v>-110.64718390192604</c:v>
                </c:pt>
                <c:pt idx="2809">
                  <c:v>-110.63584577183406</c:v>
                </c:pt>
                <c:pt idx="2810">
                  <c:v>-110.62549157395473</c:v>
                </c:pt>
                <c:pt idx="2811">
                  <c:v>-110.61612061054905</c:v>
                </c:pt>
                <c:pt idx="2812">
                  <c:v>-110.6077322339854</c:v>
                </c:pt>
                <c:pt idx="2813">
                  <c:v>-110.6003258466496</c:v>
                </c:pt>
                <c:pt idx="2814">
                  <c:v>-110.59390090086522</c:v>
                </c:pt>
                <c:pt idx="2815">
                  <c:v>-110.58845689882386</c:v>
                </c:pt>
                <c:pt idx="2816">
                  <c:v>-110.58399339252553</c:v>
                </c:pt>
                <c:pt idx="2817">
                  <c:v>-110.5805099837292</c:v>
                </c:pt>
                <c:pt idx="2818">
                  <c:v>-110.57800632391317</c:v>
                </c:pt>
                <c:pt idx="2819">
                  <c:v>-110.57648211424576</c:v>
                </c:pt>
                <c:pt idx="2820">
                  <c:v>-110.57593710556577</c:v>
                </c:pt>
                <c:pt idx="2821">
                  <c:v>-110.57637109837322</c:v>
                </c:pt>
                <c:pt idx="2822">
                  <c:v>-110.57778394282985</c:v>
                </c:pt>
                <c:pt idx="2823">
                  <c:v>-110.58017553877005</c:v>
                </c:pt>
                <c:pt idx="2824">
                  <c:v>-110.5835458357214</c:v>
                </c:pt>
                <c:pt idx="2825">
                  <c:v>-110.58789483293565</c:v>
                </c:pt>
                <c:pt idx="2826">
                  <c:v>-110.59322257942965</c:v>
                </c:pt>
                <c:pt idx="2827">
                  <c:v>-110.59952917403641</c:v>
                </c:pt>
                <c:pt idx="2828">
                  <c:v>-110.60681476546631</c:v>
                </c:pt>
                <c:pt idx="2829">
                  <c:v>-110.61507955237856</c:v>
                </c:pt>
                <c:pt idx="2830">
                  <c:v>-110.62432378346288</c:v>
                </c:pt>
                <c:pt idx="2831">
                  <c:v>-110.63454775753141</c:v>
                </c:pt>
                <c:pt idx="2832">
                  <c:v>-110.64575182362086</c:v>
                </c:pt>
                <c:pt idx="2833">
                  <c:v>-110.65793638110533</c:v>
                </c:pt>
                <c:pt idx="2834">
                  <c:v>-110.67110187981926</c:v>
                </c:pt>
                <c:pt idx="2835">
                  <c:v>-110.68524882019105</c:v>
                </c:pt>
                <c:pt idx="2836">
                  <c:v>-110.70037775338716</c:v>
                </c:pt>
                <c:pt idx="2837">
                  <c:v>-110.71648928146683</c:v>
                </c:pt>
                <c:pt idx="2838">
                  <c:v>-110.73358405754772</c:v>
                </c:pt>
                <c:pt idx="2839">
                  <c:v>-110.75166278598195</c:v>
                </c:pt>
                <c:pt idx="2840">
                  <c:v>-110.77072622254349</c:v>
                </c:pt>
                <c:pt idx="2841">
                  <c:v>-110.79077517462613</c:v>
                </c:pt>
                <c:pt idx="2842">
                  <c:v>-110.81181050145268</c:v>
                </c:pt>
                <c:pt idx="2843">
                  <c:v>-110.83383311429544</c:v>
                </c:pt>
                <c:pt idx="2844">
                  <c:v>-110.85684397670775</c:v>
                </c:pt>
                <c:pt idx="2845">
                  <c:v>-110.88084410476704</c:v>
                </c:pt>
                <c:pt idx="2846">
                  <c:v>-110.90583456732936</c:v>
                </c:pt>
                <c:pt idx="2847">
                  <c:v>-110.93181648629556</c:v>
                </c:pt>
                <c:pt idx="2848">
                  <c:v>-110.95879103688928</c:v>
                </c:pt>
                <c:pt idx="2849">
                  <c:v>-110.98675944794658</c:v>
                </c:pt>
                <c:pt idx="2850">
                  <c:v>-111.01572300221804</c:v>
                </c:pt>
                <c:pt idx="2851">
                  <c:v>-111.04568303668266</c:v>
                </c:pt>
                <c:pt idx="2852">
                  <c:v>-111.07664094287416</c:v>
                </c:pt>
                <c:pt idx="2853">
                  <c:v>-111.10859816722001</c:v>
                </c:pt>
                <c:pt idx="2854">
                  <c:v>-111.14155621139287</c:v>
                </c:pt>
                <c:pt idx="2855">
                  <c:v>-111.17551663267483</c:v>
                </c:pt>
                <c:pt idx="2856">
                  <c:v>-111.21048104433495</c:v>
                </c:pt>
                <c:pt idx="2857">
                  <c:v>-111.24645111601967</c:v>
                </c:pt>
                <c:pt idx="2858">
                  <c:v>-111.28342857415677</c:v>
                </c:pt>
                <c:pt idx="2859">
                  <c:v>-111.32141520237292</c:v>
                </c:pt>
                <c:pt idx="2860">
                  <c:v>-111.36041284192486</c:v>
                </c:pt>
                <c:pt idx="2861">
                  <c:v>-111.4004233921448</c:v>
                </c:pt>
                <c:pt idx="2862">
                  <c:v>-111.44144881089991</c:v>
                </c:pt>
                <c:pt idx="2863">
                  <c:v>-111.48349111506626</c:v>
                </c:pt>
                <c:pt idx="2864">
                  <c:v>-111.52655238101751</c:v>
                </c:pt>
                <c:pt idx="2865">
                  <c:v>-111.57063474512844</c:v>
                </c:pt>
                <c:pt idx="2866">
                  <c:v>-111.61574040429379</c:v>
                </c:pt>
                <c:pt idx="2867">
                  <c:v>-111.66187161646241</c:v>
                </c:pt>
                <c:pt idx="2868">
                  <c:v>-111.70903070118727</c:v>
                </c:pt>
                <c:pt idx="2869">
                  <c:v>-111.75722004019137</c:v>
                </c:pt>
                <c:pt idx="2870">
                  <c:v>-111.80644207794992</c:v>
                </c:pt>
                <c:pt idx="2871">
                  <c:v>-111.85669932228922</c:v>
                </c:pt>
                <c:pt idx="2872">
                  <c:v>-111.90799434500229</c:v>
                </c:pt>
                <c:pt idx="2873">
                  <c:v>-111.96032978248185</c:v>
                </c:pt>
                <c:pt idx="2874">
                  <c:v>-112.01370833637083</c:v>
                </c:pt>
                <c:pt idx="2875">
                  <c:v>-112.06813277423053</c:v>
                </c:pt>
                <c:pt idx="2876">
                  <c:v>-112.12360593022753</c:v>
                </c:pt>
                <c:pt idx="2877">
                  <c:v>-112.18013070583839</c:v>
                </c:pt>
                <c:pt idx="2878">
                  <c:v>-112.23771007057429</c:v>
                </c:pt>
                <c:pt idx="2879">
                  <c:v>-112.29634706272424</c:v>
                </c:pt>
                <c:pt idx="2880">
                  <c:v>-112.35604479011843</c:v>
                </c:pt>
                <c:pt idx="2881">
                  <c:v>-112.41680643091171</c:v>
                </c:pt>
                <c:pt idx="2882">
                  <c:v>-112.47863523438737</c:v>
                </c:pt>
                <c:pt idx="2883">
                  <c:v>-112.54153452178255</c:v>
                </c:pt>
                <c:pt idx="2884">
                  <c:v>-112.60550768713446</c:v>
                </c:pt>
                <c:pt idx="2885">
                  <c:v>-112.67055819814912</c:v>
                </c:pt>
                <c:pt idx="2886">
                  <c:v>-112.73668959709204</c:v>
                </c:pt>
                <c:pt idx="2887">
                  <c:v>-112.80390550170203</c:v>
                </c:pt>
                <c:pt idx="2888">
                  <c:v>-112.87220960612876</c:v>
                </c:pt>
                <c:pt idx="2889">
                  <c:v>-112.94160568189371</c:v>
                </c:pt>
                <c:pt idx="2890">
                  <c:v>-113.01209757887605</c:v>
                </c:pt>
                <c:pt idx="2891">
                  <c:v>-113.08368922632349</c:v>
                </c:pt>
                <c:pt idx="2892">
                  <c:v>-113.15638463388854</c:v>
                </c:pt>
                <c:pt idx="2893">
                  <c:v>-113.23018789269159</c:v>
                </c:pt>
                <c:pt idx="2894">
                  <c:v>-113.3051031764103</c:v>
                </c:pt>
                <c:pt idx="2895">
                  <c:v>-113.38113474239677</c:v>
                </c:pt>
                <c:pt idx="2896">
                  <c:v>-113.45828693282294</c:v>
                </c:pt>
                <c:pt idx="2897">
                  <c:v>-113.53656417585454</c:v>
                </c:pt>
                <c:pt idx="2898">
                  <c:v>-113.61597098685506</c:v>
                </c:pt>
                <c:pt idx="2899">
                  <c:v>-113.69651196961968</c:v>
                </c:pt>
                <c:pt idx="2900">
                  <c:v>-113.77819181764023</c:v>
                </c:pt>
                <c:pt idx="2901">
                  <c:v>-113.86101531540214</c:v>
                </c:pt>
                <c:pt idx="2902">
                  <c:v>-113.94498733971383</c:v>
                </c:pt>
                <c:pt idx="2903">
                  <c:v>-114.03011286106957</c:v>
                </c:pt>
                <c:pt idx="2904">
                  <c:v>-114.11639694504679</c:v>
                </c:pt>
                <c:pt idx="2905">
                  <c:v>-114.2038447537383</c:v>
                </c:pt>
                <c:pt idx="2906">
                  <c:v>-114.29246154722074</c:v>
                </c:pt>
                <c:pt idx="2907">
                  <c:v>-114.3822526850599</c:v>
                </c:pt>
                <c:pt idx="2908">
                  <c:v>-114.47322362785422</c:v>
                </c:pt>
                <c:pt idx="2909">
                  <c:v>-114.56537993881723</c:v>
                </c:pt>
                <c:pt idx="2910">
                  <c:v>-114.65872728539966</c:v>
                </c:pt>
                <c:pt idx="2911">
                  <c:v>-114.7532714409533</c:v>
                </c:pt>
                <c:pt idx="2912">
                  <c:v>-114.84901828643629</c:v>
                </c:pt>
                <c:pt idx="2913">
                  <c:v>-114.94597381216244</c:v>
                </c:pt>
                <c:pt idx="2914">
                  <c:v>-115.04414411959462</c:v>
                </c:pt>
                <c:pt idx="2915">
                  <c:v>-115.1435354231841</c:v>
                </c:pt>
                <c:pt idx="2916">
                  <c:v>-115.24415405225666</c:v>
                </c:pt>
                <c:pt idx="2917">
                  <c:v>-115.34600645294729</c:v>
                </c:pt>
                <c:pt idx="2918">
                  <c:v>-115.44909919018451</c:v>
                </c:pt>
                <c:pt idx="2919">
                  <c:v>-115.55343894972563</c:v>
                </c:pt>
                <c:pt idx="2920">
                  <c:v>-115.65903254024441</c:v>
                </c:pt>
                <c:pt idx="2921">
                  <c:v>-115.76588689547324</c:v>
                </c:pt>
                <c:pt idx="2922">
                  <c:v>-115.87400907639997</c:v>
                </c:pt>
                <c:pt idx="2923">
                  <c:v>-115.983406273523</c:v>
                </c:pt>
                <c:pt idx="2924">
                  <c:v>-116.09408580916431</c:v>
                </c:pt>
                <c:pt idx="2925">
                  <c:v>-116.20605513984346</c:v>
                </c:pt>
                <c:pt idx="2926">
                  <c:v>-116.31932185871379</c:v>
                </c:pt>
                <c:pt idx="2927">
                  <c:v>-116.43389369806255</c:v>
                </c:pt>
                <c:pt idx="2928">
                  <c:v>-116.54977853187768</c:v>
                </c:pt>
                <c:pt idx="2929">
                  <c:v>-116.66698437848211</c:v>
                </c:pt>
                <c:pt idx="2930">
                  <c:v>-116.78551940323827</c:v>
                </c:pt>
                <c:pt idx="2931">
                  <c:v>-116.90539192132499</c:v>
                </c:pt>
                <c:pt idx="2932">
                  <c:v>-117.02661040058841</c:v>
                </c:pt>
                <c:pt idx="2933">
                  <c:v>-117.14918346447024</c:v>
                </c:pt>
                <c:pt idx="2934">
                  <c:v>-117.27311989501456</c:v>
                </c:pt>
                <c:pt idx="2935">
                  <c:v>-117.39842863595618</c:v>
                </c:pt>
                <c:pt idx="2936">
                  <c:v>-117.52511879589336</c:v>
                </c:pt>
                <c:pt idx="2937">
                  <c:v>-117.65319965154673</c:v>
                </c:pt>
                <c:pt idx="2938">
                  <c:v>-117.78268065110831</c:v>
                </c:pt>
                <c:pt idx="2939">
                  <c:v>-117.91357141768231</c:v>
                </c:pt>
                <c:pt idx="2940">
                  <c:v>-118.04588175282119</c:v>
                </c:pt>
                <c:pt idx="2941">
                  <c:v>-118.17962164016026</c:v>
                </c:pt>
                <c:pt idx="2942">
                  <c:v>-118.31480124915366</c:v>
                </c:pt>
                <c:pt idx="2943">
                  <c:v>-118.45143093891463</c:v>
                </c:pt>
                <c:pt idx="2944">
                  <c:v>-118.58952126216501</c:v>
                </c:pt>
                <c:pt idx="2945">
                  <c:v>-118.72908296929558</c:v>
                </c:pt>
                <c:pt idx="2946">
                  <c:v>-118.87012701254218</c:v>
                </c:pt>
                <c:pt idx="2947">
                  <c:v>-119.0126645502813</c:v>
                </c:pt>
                <c:pt idx="2948">
                  <c:v>-119.15670695144841</c:v>
                </c:pt>
                <c:pt idx="2949">
                  <c:v>-119.30226580008488</c:v>
                </c:pt>
                <c:pt idx="2950">
                  <c:v>-119.4493529000154</c:v>
                </c:pt>
                <c:pt idx="2951">
                  <c:v>-119.59798027966264</c:v>
                </c:pt>
                <c:pt idx="2952">
                  <c:v>-119.74816019700243</c:v>
                </c:pt>
                <c:pt idx="2953">
                  <c:v>-119.8999051446649</c:v>
                </c:pt>
                <c:pt idx="2954">
                  <c:v>-120.05322785518655</c:v>
                </c:pt>
                <c:pt idx="2955">
                  <c:v>-120.20814130641868</c:v>
                </c:pt>
                <c:pt idx="2956">
                  <c:v>-120.36465872709741</c:v>
                </c:pt>
                <c:pt idx="2957">
                  <c:v>-120.52279360258086</c:v>
                </c:pt>
                <c:pt idx="2958">
                  <c:v>-120.68255968076018</c:v>
                </c:pt>
                <c:pt idx="2959">
                  <c:v>-120.84397097814997</c:v>
                </c:pt>
                <c:pt idx="2960">
                  <c:v>-121.00704178616489</c:v>
                </c:pt>
                <c:pt idx="2961">
                  <c:v>-121.17178667758893</c:v>
                </c:pt>
                <c:pt idx="2962">
                  <c:v>-121.33822051324498</c:v>
                </c:pt>
                <c:pt idx="2963">
                  <c:v>-121.50635844887114</c:v>
                </c:pt>
                <c:pt idx="2964">
                  <c:v>-121.67621594221256</c:v>
                </c:pt>
                <c:pt idx="2965">
                  <c:v>-121.84780876033574</c:v>
                </c:pt>
                <c:pt idx="2966">
                  <c:v>-122.02115298717443</c:v>
                </c:pt>
                <c:pt idx="2967">
                  <c:v>-122.19626503131519</c:v>
                </c:pt>
                <c:pt idx="2968">
                  <c:v>-122.37316163403257</c:v>
                </c:pt>
                <c:pt idx="2969">
                  <c:v>-122.5518598775829</c:v>
                </c:pt>
                <c:pt idx="2970">
                  <c:v>-122.73237719376624</c:v>
                </c:pt>
                <c:pt idx="2971">
                  <c:v>-122.91473137276783</c:v>
                </c:pt>
                <c:pt idx="2972">
                  <c:v>-123.09894057228944</c:v>
                </c:pt>
                <c:pt idx="2973">
                  <c:v>-123.28502332698129</c:v>
                </c:pt>
                <c:pt idx="2974">
                  <c:v>-123.47299855818864</c:v>
                </c:pt>
                <c:pt idx="2975">
                  <c:v>-123.66288558402255</c:v>
                </c:pt>
                <c:pt idx="2976">
                  <c:v>-123.85470412977011</c:v>
                </c:pt>
                <c:pt idx="2977">
                  <c:v>-124.04847433865706</c:v>
                </c:pt>
                <c:pt idx="2978">
                  <c:v>-124.24421678297632</c:v>
                </c:pt>
                <c:pt idx="2979">
                  <c:v>-124.44195247559961</c:v>
                </c:pt>
                <c:pt idx="2980">
                  <c:v>-124.64170288188504</c:v>
                </c:pt>
                <c:pt idx="2981">
                  <c:v>-124.8434899319993</c:v>
                </c:pt>
                <c:pt idx="2982">
                  <c:v>-125.047336033671</c:v>
                </c:pt>
                <c:pt idx="2983">
                  <c:v>-125.25326408539243</c:v>
                </c:pt>
                <c:pt idx="2984">
                  <c:v>-125.4612974900912</c:v>
                </c:pt>
                <c:pt idx="2985">
                  <c:v>-125.67146016928865</c:v>
                </c:pt>
                <c:pt idx="2986">
                  <c:v>-125.88377657776823</c:v>
                </c:pt>
                <c:pt idx="2987">
                  <c:v>-126.09827171877511</c:v>
                </c:pt>
                <c:pt idx="2988">
                  <c:v>-126.31497115976961</c:v>
                </c:pt>
                <c:pt idx="2989">
                  <c:v>-126.5339010487608</c:v>
                </c:pt>
                <c:pt idx="2990">
                  <c:v>-126.75508813124307</c:v>
                </c:pt>
                <c:pt idx="2991">
                  <c:v>-126.97855976776472</c:v>
                </c:pt>
                <c:pt idx="2992">
                  <c:v>-127.20434395215635</c:v>
                </c:pt>
                <c:pt idx="2993">
                  <c:v>-127.43246933044787</c:v>
                </c:pt>
                <c:pt idx="2994">
                  <c:v>-127.66296522050823</c:v>
                </c:pt>
                <c:pt idx="2995">
                  <c:v>-127.89586163243743</c:v>
                </c:pt>
                <c:pt idx="2996">
                  <c:v>-128.1311892897487</c:v>
                </c:pt>
                <c:pt idx="2997">
                  <c:v>-128.36897965137609</c:v>
                </c:pt>
                <c:pt idx="2998">
                  <c:v>-128.60926493454667</c:v>
                </c:pt>
                <c:pt idx="2999">
                  <c:v>-128.8520781385586</c:v>
                </c:pt>
                <c:pt idx="3000">
                  <c:v>-129.09745306950848</c:v>
                </c:pt>
                <c:pt idx="3001">
                  <c:v>-129.34542436601259</c:v>
                </c:pt>
                <c:pt idx="3002">
                  <c:v>-129.59602752597181</c:v>
                </c:pt>
                <c:pt idx="3003">
                  <c:v>-129.84929893442981</c:v>
                </c:pt>
                <c:pt idx="3004">
                  <c:v>-130.10527589258055</c:v>
                </c:pt>
                <c:pt idx="3005">
                  <c:v>-130.36399664797938</c:v>
                </c:pt>
                <c:pt idx="3006">
                  <c:v>-130.62550042602126</c:v>
                </c:pt>
                <c:pt idx="3007">
                  <c:v>-130.8898274627478</c:v>
                </c:pt>
                <c:pt idx="3008">
                  <c:v>-131.15701903905205</c:v>
                </c:pt>
                <c:pt idx="3009">
                  <c:v>-131.42711751635352</c:v>
                </c:pt>
                <c:pt idx="3010">
                  <c:v>-131.70016637381843</c:v>
                </c:pt>
                <c:pt idx="3011">
                  <c:v>-131.97621024720709</c:v>
                </c:pt>
                <c:pt idx="3012">
                  <c:v>-132.25529496943409</c:v>
                </c:pt>
                <c:pt idx="3013">
                  <c:v>-132.53746761293291</c:v>
                </c:pt>
                <c:pt idx="3014">
                  <c:v>-132.82277653392202</c:v>
                </c:pt>
                <c:pt idx="3015">
                  <c:v>-133.11127141867493</c:v>
                </c:pt>
                <c:pt idx="3016">
                  <c:v>-133.40300333190493</c:v>
                </c:pt>
                <c:pt idx="3017">
                  <c:v>-133.69802476738136</c:v>
                </c:pt>
                <c:pt idx="3018">
                  <c:v>-133.99638970090055</c:v>
                </c:pt>
                <c:pt idx="3019">
                  <c:v>-134.29815364574719</c:v>
                </c:pt>
                <c:pt idx="3020">
                  <c:v>-134.60337371078381</c:v>
                </c:pt>
                <c:pt idx="3021">
                  <c:v>-134.91210866132224</c:v>
                </c:pt>
                <c:pt idx="3022">
                  <c:v>-135.2244189829371</c:v>
                </c:pt>
                <c:pt idx="3023">
                  <c:v>-135.54036694839294</c:v>
                </c:pt>
                <c:pt idx="3024">
                  <c:v>-135.86001668787179</c:v>
                </c:pt>
                <c:pt idx="3025">
                  <c:v>-136.18343426269388</c:v>
                </c:pt>
                <c:pt idx="3026">
                  <c:v>-136.51068774274603</c:v>
                </c:pt>
                <c:pt idx="3027">
                  <c:v>-136.84184728784157</c:v>
                </c:pt>
                <c:pt idx="3028">
                  <c:v>-137.1769852332533</c:v>
                </c:pt>
                <c:pt idx="3029">
                  <c:v>-137.51617617968185</c:v>
                </c:pt>
                <c:pt idx="3030">
                  <c:v>-137.85949708793407</c:v>
                </c:pt>
                <c:pt idx="3031">
                  <c:v>-138.2070273786133</c:v>
                </c:pt>
                <c:pt idx="3032">
                  <c:v>-138.55884903714275</c:v>
                </c:pt>
                <c:pt idx="3033">
                  <c:v>-138.91504672446578</c:v>
                </c:pt>
                <c:pt idx="3034">
                  <c:v>-139.2757078937999</c:v>
                </c:pt>
                <c:pt idx="3035">
                  <c:v>-139.64092291384046</c:v>
                </c:pt>
                <c:pt idx="3036">
                  <c:v>-140.01078519885007</c:v>
                </c:pt>
                <c:pt idx="3037">
                  <c:v>-140.38539134609968</c:v>
                </c:pt>
                <c:pt idx="3038">
                  <c:v>-140.76484128116377</c:v>
                </c:pt>
                <c:pt idx="3039">
                  <c:v>-141.14923841161885</c:v>
                </c:pt>
                <c:pt idx="3040">
                  <c:v>-141.5386897897292</c:v>
                </c:pt>
                <c:pt idx="3041">
                  <c:v>-141.93330628476235</c:v>
                </c:pt>
                <c:pt idx="3042">
                  <c:v>-142.33320276562503</c:v>
                </c:pt>
                <c:pt idx="3043">
                  <c:v>-142.73849829456842</c:v>
                </c:pt>
                <c:pt idx="3044">
                  <c:v>-143.14931633278229</c:v>
                </c:pt>
                <c:pt idx="3045">
                  <c:v>-143.56578495875846</c:v>
                </c:pt>
                <c:pt idx="3046">
                  <c:v>-143.98803710039121</c:v>
                </c:pt>
                <c:pt idx="3047">
                  <c:v>-144.41621078186404</c:v>
                </c:pt>
                <c:pt idx="3048">
                  <c:v>-144.8504493864657</c:v>
                </c:pt>
                <c:pt idx="3049">
                  <c:v>-145.29090193658891</c:v>
                </c:pt>
                <c:pt idx="3050">
                  <c:v>-145.73772339227179</c:v>
                </c:pt>
                <c:pt idx="3051">
                  <c:v>-146.19107496978162</c:v>
                </c:pt>
                <c:pt idx="3052">
                  <c:v>-146.65112448187219</c:v>
                </c:pt>
                <c:pt idx="3053">
                  <c:v>-147.11804670151065</c:v>
                </c:pt>
                <c:pt idx="3054">
                  <c:v>-147.5920237510453</c:v>
                </c:pt>
                <c:pt idx="3055">
                  <c:v>-148.07324551897563</c:v>
                </c:pt>
                <c:pt idx="3056">
                  <c:v>-148.5619101067108</c:v>
                </c:pt>
                <c:pt idx="3057">
                  <c:v>-149.05822430794422</c:v>
                </c:pt>
                <c:pt idx="3058">
                  <c:v>-149.56240412353966</c:v>
                </c:pt>
                <c:pt idx="3059">
                  <c:v>-150.07467531513879</c:v>
                </c:pt>
                <c:pt idx="3060">
                  <c:v>-150.59527400103303</c:v>
                </c:pt>
                <c:pt idx="3061">
                  <c:v>-151.1244472982342</c:v>
                </c:pt>
                <c:pt idx="3062">
                  <c:v>-151.66245401510952</c:v>
                </c:pt>
                <c:pt idx="3063">
                  <c:v>-152.20956539943353</c:v>
                </c:pt>
                <c:pt idx="3064">
                  <c:v>-152.76606594727019</c:v>
                </c:pt>
                <c:pt idx="3065">
                  <c:v>-153.33225427871045</c:v>
                </c:pt>
                <c:pt idx="3066">
                  <c:v>-153.90844408721489</c:v>
                </c:pt>
                <c:pt idx="3067">
                  <c:v>-154.49496517010851</c:v>
                </c:pt>
                <c:pt idx="3068">
                  <c:v>-155.09216454869855</c:v>
                </c:pt>
                <c:pt idx="3069">
                  <c:v>-155.70040768753191</c:v>
                </c:pt>
                <c:pt idx="3070">
                  <c:v>-156.32007982351794</c:v>
                </c:pt>
                <c:pt idx="3071">
                  <c:v>-156.95158741700556</c:v>
                </c:pt>
                <c:pt idx="3072">
                  <c:v>-157.59535973850137</c:v>
                </c:pt>
                <c:pt idx="3073">
                  <c:v>-158.25185060653101</c:v>
                </c:pt>
                <c:pt idx="3074">
                  <c:v>-158.92154029425402</c:v>
                </c:pt>
                <c:pt idx="3075">
                  <c:v>-159.60493762489403</c:v>
                </c:pt>
                <c:pt idx="3076">
                  <c:v>-160.30258227886594</c:v>
                </c:pt>
                <c:pt idx="3077">
                  <c:v>-161.01504733880276</c:v>
                </c:pt>
                <c:pt idx="3078">
                  <c:v>-161.74294210253817</c:v>
                </c:pt>
                <c:pt idx="3079">
                  <c:v>-162.48691519862496</c:v>
                </c:pt>
                <c:pt idx="3080">
                  <c:v>-163.24765804430345</c:v>
                </c:pt>
                <c:pt idx="3081">
                  <c:v>-164.02590869209419</c:v>
                </c:pt>
                <c:pt idx="3082">
                  <c:v>-164.82245611864246</c:v>
                </c:pt>
                <c:pt idx="3083">
                  <c:v>-165.6381450182661</c:v>
                </c:pt>
                <c:pt idx="3084">
                  <c:v>-166.47388117419555</c:v>
                </c:pt>
                <c:pt idx="3085">
                  <c:v>-167.33063749312839</c:v>
                </c:pt>
                <c:pt idx="3086">
                  <c:v>-168.20946080387665</c:v>
                </c:pt>
                <c:pt idx="3087">
                  <c:v>-169.11147953924001</c:v>
                </c:pt>
                <c:pt idx="3088">
                  <c:v>-170.03791244247236</c:v>
                </c:pt>
                <c:pt idx="3089">
                  <c:v>-170.99007846683213</c:v>
                </c:pt>
                <c:pt idx="3090">
                  <c:v>-171.9694080699617</c:v>
                </c:pt>
                <c:pt idx="3091">
                  <c:v>-172.97745614577013</c:v>
                </c:pt>
                <c:pt idx="3092">
                  <c:v>-174.01591688725449</c:v>
                </c:pt>
                <c:pt idx="3093">
                  <c:v>-175.08664093691809</c:v>
                </c:pt>
                <c:pt idx="3094">
                  <c:v>-176.19165526074863</c:v>
                </c:pt>
                <c:pt idx="3095">
                  <c:v>-177.33318628185827</c:v>
                </c:pt>
                <c:pt idx="3096">
                  <c:v>-178.51368693715557</c:v>
                </c:pt>
                <c:pt idx="3097">
                  <c:v>-179.7358684835022</c:v>
                </c:pt>
                <c:pt idx="3098">
                  <c:v>-181.00273809032552</c:v>
                </c:pt>
                <c:pt idx="3099">
                  <c:v>-182.31764352980724</c:v>
                </c:pt>
                <c:pt idx="3100">
                  <c:v>-183.68432663602223</c:v>
                </c:pt>
                <c:pt idx="3101">
                  <c:v>-185.10698768238046</c:v>
                </c:pt>
                <c:pt idx="3102">
                  <c:v>-186.59036346766811</c:v>
                </c:pt>
                <c:pt idx="3103">
                  <c:v>-188.13982277003907</c:v>
                </c:pt>
                <c:pt idx="3104">
                  <c:v>-189.76148402123928</c:v>
                </c:pt>
                <c:pt idx="3105">
                  <c:v>-191.46236171248492</c:v>
                </c:pt>
                <c:pt idx="3106">
                  <c:v>-193.25055038434343</c:v>
                </c:pt>
                <c:pt idx="3107">
                  <c:v>-195.13545840807356</c:v>
                </c:pt>
                <c:pt idx="3108">
                  <c:v>-197.12810865781123</c:v>
                </c:pt>
                <c:pt idx="3109">
                  <c:v>-199.24153044214205</c:v>
                </c:pt>
                <c:pt idx="3110">
                  <c:v>-201.49127809402799</c:v>
                </c:pt>
                <c:pt idx="3111">
                  <c:v>-203.89612875159901</c:v>
                </c:pt>
                <c:pt idx="3112">
                  <c:v>-206.47903918204884</c:v>
                </c:pt>
                <c:pt idx="3113">
                  <c:v>-209.2684863704059</c:v>
                </c:pt>
                <c:pt idx="3114">
                  <c:v>-212.30039281323724</c:v>
                </c:pt>
                <c:pt idx="3115">
                  <c:v>-215.62097204247695</c:v>
                </c:pt>
                <c:pt idx="3116">
                  <c:v>-219.29107851331466</c:v>
                </c:pt>
                <c:pt idx="3117">
                  <c:v>-223.39313031264692</c:v>
                </c:pt>
                <c:pt idx="3118">
                  <c:v>-228.04267882377613</c:v>
                </c:pt>
                <c:pt idx="3119">
                  <c:v>-233.40895747196976</c:v>
                </c:pt>
                <c:pt idx="3120">
                  <c:v>-239.75433533747392</c:v>
                </c:pt>
                <c:pt idx="3121">
                  <c:v>-247.51835724652921</c:v>
                </c:pt>
                <c:pt idx="3122">
                  <c:v>-257.52501971673718</c:v>
                </c:pt>
                <c:pt idx="3123">
                  <c:v>-271.6242266459459</c:v>
                </c:pt>
                <c:pt idx="3124">
                  <c:v>-295.71887516072388</c:v>
                </c:pt>
                <c:pt idx="3125">
                  <c:v>-1328.8603574255776</c:v>
                </c:pt>
                <c:pt idx="3126">
                  <c:v>-295.74440084789904</c:v>
                </c:pt>
                <c:pt idx="3127">
                  <c:v>-271.67527802595208</c:v>
                </c:pt>
                <c:pt idx="3128">
                  <c:v>-257.60159680091442</c:v>
                </c:pt>
                <c:pt idx="3129">
                  <c:v>-247.62046005188404</c:v>
                </c:pt>
                <c:pt idx="3130">
                  <c:v>-239.88196388668089</c:v>
                </c:pt>
                <c:pt idx="3131">
                  <c:v>-233.56211179337208</c:v>
                </c:pt>
                <c:pt idx="3132">
                  <c:v>-228.22135895138561</c:v>
                </c:pt>
                <c:pt idx="3133">
                  <c:v>-223.59733628614404</c:v>
                </c:pt>
                <c:pt idx="3134">
                  <c:v>-219.52081037804868</c:v>
                </c:pt>
                <c:pt idx="3135">
                  <c:v>-215.87622984946591</c:v>
                </c:pt>
                <c:pt idx="3136">
                  <c:v>-212.58117661916813</c:v>
                </c:pt>
                <c:pt idx="3137">
                  <c:v>-209.57479623763462</c:v>
                </c:pt>
                <c:pt idx="3138">
                  <c:v>-206.81087517860036</c:v>
                </c:pt>
                <c:pt idx="3139">
                  <c:v>-204.25349095116735</c:v>
                </c:pt>
                <c:pt idx="3140">
                  <c:v>-201.87416657597652</c:v>
                </c:pt>
                <c:pt idx="3141">
                  <c:v>-199.64994529150329</c:v>
                </c:pt>
                <c:pt idx="3142">
                  <c:v>-197.56204996528723</c:v>
                </c:pt>
                <c:pt idx="3143">
                  <c:v>-195.5949262700359</c:v>
                </c:pt>
                <c:pt idx="3144">
                  <c:v>-193.73554490283325</c:v>
                </c:pt>
                <c:pt idx="3145">
                  <c:v>-191.97288299521321</c:v>
                </c:pt>
                <c:pt idx="3146">
                  <c:v>-190.29753218158697</c:v>
                </c:pt>
                <c:pt idx="3147">
                  <c:v>-188.70139792705697</c:v>
                </c:pt>
                <c:pt idx="3148">
                  <c:v>-187.17746574607736</c:v>
                </c:pt>
                <c:pt idx="3149">
                  <c:v>-185.71961721257259</c:v>
                </c:pt>
                <c:pt idx="3150">
                  <c:v>-184.32248355405915</c:v>
                </c:pt>
                <c:pt idx="3151">
                  <c:v>-182.98132797742167</c:v>
                </c:pt>
                <c:pt idx="3152">
                  <c:v>-181.69195021492087</c:v>
                </c:pt>
                <c:pt idx="3153">
                  <c:v>-180.45060843815307</c:v>
                </c:pt>
                <c:pt idx="3154">
                  <c:v>-179.25395488060764</c:v>
                </c:pt>
                <c:pt idx="3155">
                  <c:v>-178.0989823785288</c:v>
                </c:pt>
                <c:pt idx="3156">
                  <c:v>-176.98297968072637</c:v>
                </c:pt>
                <c:pt idx="3157">
                  <c:v>-175.90349385596369</c:v>
                </c:pt>
                <c:pt idx="3158">
                  <c:v>-174.85829848680066</c:v>
                </c:pt>
                <c:pt idx="3159">
                  <c:v>-173.84536661292177</c:v>
                </c:pt>
                <c:pt idx="3160">
                  <c:v>-172.86284759749628</c:v>
                </c:pt>
                <c:pt idx="3161">
                  <c:v>-171.90904725319982</c:v>
                </c:pt>
                <c:pt idx="3162">
                  <c:v>-170.98241069179633</c:v>
                </c:pt>
                <c:pt idx="3163">
                  <c:v>-170.08150746131668</c:v>
                </c:pt>
                <c:pt idx="3164">
                  <c:v>-169.20501861417594</c:v>
                </c:pt>
                <c:pt idx="3165">
                  <c:v>-168.35172541279402</c:v>
                </c:pt>
                <c:pt idx="3166">
                  <c:v>-167.52049943004519</c:v>
                </c:pt>
                <c:pt idx="3167">
                  <c:v>-166.71029384279177</c:v>
                </c:pt>
                <c:pt idx="3168">
                  <c:v>-165.92013575001084</c:v>
                </c:pt>
                <c:pt idx="3169">
                  <c:v>-165.14911937414672</c:v>
                </c:pt>
                <c:pt idx="3170">
                  <c:v>-164.3964000265569</c:v>
                </c:pt>
                <c:pt idx="3171">
                  <c:v>-163.66118873627155</c:v>
                </c:pt>
                <c:pt idx="3172">
                  <c:v>-162.94274745644597</c:v>
                </c:pt>
                <c:pt idx="3173">
                  <c:v>-162.24038477551596</c:v>
                </c:pt>
                <c:pt idx="3174">
                  <c:v>-161.55345207060518</c:v>
                </c:pt>
                <c:pt idx="3175">
                  <c:v>-160.8813400495568</c:v>
                </c:pt>
                <c:pt idx="3176">
                  <c:v>-160.22347563541487</c:v>
                </c:pt>
                <c:pt idx="3177">
                  <c:v>-159.57931915344216</c:v>
                </c:pt>
                <c:pt idx="3178">
                  <c:v>-158.94836178609279</c:v>
                </c:pt>
                <c:pt idx="3179">
                  <c:v>-158.33012326588542</c:v>
                </c:pt>
                <c:pt idx="3180">
                  <c:v>-157.72414977997306</c:v>
                </c:pt>
                <c:pt idx="3181">
                  <c:v>-157.13001206352806</c:v>
                </c:pt>
                <c:pt idx="3182">
                  <c:v>-156.54730366188085</c:v>
                </c:pt>
                <c:pt idx="3183">
                  <c:v>-155.97563934380184</c:v>
                </c:pt>
                <c:pt idx="3184">
                  <c:v>-155.4146536504243</c:v>
                </c:pt>
                <c:pt idx="3185">
                  <c:v>-154.86399956612169</c:v>
                </c:pt>
                <c:pt idx="3186">
                  <c:v>-154.32334729924941</c:v>
                </c:pt>
                <c:pt idx="3187">
                  <c:v>-153.79238316202907</c:v>
                </c:pt>
                <c:pt idx="3188">
                  <c:v>-153.27080854005072</c:v>
                </c:pt>
                <c:pt idx="3189">
                  <c:v>-152.75833894293351</c:v>
                </c:pt>
                <c:pt idx="3190">
                  <c:v>-152.25470312858474</c:v>
                </c:pt>
                <c:pt idx="3191">
                  <c:v>-151.75964229432108</c:v>
                </c:pt>
                <c:pt idx="3192">
                  <c:v>-151.27290932881357</c:v>
                </c:pt>
                <c:pt idx="3193">
                  <c:v>-150.79426811945569</c:v>
                </c:pt>
                <c:pt idx="3194">
                  <c:v>-150.3234929102893</c:v>
                </c:pt>
                <c:pt idx="3195">
                  <c:v>-149.86036770613666</c:v>
                </c:pt>
                <c:pt idx="3196">
                  <c:v>-149.40468571898924</c:v>
                </c:pt>
                <c:pt idx="3197">
                  <c:v>-148.95624885312418</c:v>
                </c:pt>
                <c:pt idx="3198">
                  <c:v>-148.5148672257279</c:v>
                </c:pt>
                <c:pt idx="3199">
                  <c:v>-148.08035872013966</c:v>
                </c:pt>
                <c:pt idx="3200">
                  <c:v>-147.65254856907947</c:v>
                </c:pt>
                <c:pt idx="3201">
                  <c:v>-147.23126896548197</c:v>
                </c:pt>
                <c:pt idx="3202">
                  <c:v>-146.81635869876803</c:v>
                </c:pt>
                <c:pt idx="3203">
                  <c:v>-146.40766281458878</c:v>
                </c:pt>
                <c:pt idx="3204">
                  <c:v>-146.0050322962407</c:v>
                </c:pt>
                <c:pt idx="3205">
                  <c:v>-145.60832376612592</c:v>
                </c:pt>
                <c:pt idx="3206">
                  <c:v>-145.21739920575104</c:v>
                </c:pt>
                <c:pt idx="3207">
                  <c:v>-144.83212569291351</c:v>
                </c:pt>
                <c:pt idx="3208">
                  <c:v>-144.45237515481293</c:v>
                </c:pt>
                <c:pt idx="3209">
                  <c:v>-144.07802413595243</c:v>
                </c:pt>
                <c:pt idx="3210">
                  <c:v>-143.70895357977327</c:v>
                </c:pt>
                <c:pt idx="3211">
                  <c:v>-143.34504862306287</c:v>
                </c:pt>
                <c:pt idx="3212">
                  <c:v>-142.98619840224734</c:v>
                </c:pt>
                <c:pt idx="3213">
                  <c:v>-142.63229587075773</c:v>
                </c:pt>
                <c:pt idx="3214">
                  <c:v>-142.28323762671246</c:v>
                </c:pt>
                <c:pt idx="3215">
                  <c:v>-141.9389237502335</c:v>
                </c:pt>
                <c:pt idx="3216">
                  <c:v>-141.59925764974611</c:v>
                </c:pt>
                <c:pt idx="3217">
                  <c:v>-141.26414591668538</c:v>
                </c:pt>
                <c:pt idx="3218">
                  <c:v>-140.93349818805345</c:v>
                </c:pt>
                <c:pt idx="3219">
                  <c:v>-140.60722701633185</c:v>
                </c:pt>
                <c:pt idx="3220">
                  <c:v>-140.28524774627616</c:v>
                </c:pt>
                <c:pt idx="3221">
                  <c:v>-139.96747839816283</c:v>
                </c:pt>
                <c:pt idx="3222">
                  <c:v>-139.65383955708933</c:v>
                </c:pt>
                <c:pt idx="3223">
                  <c:v>-139.34425426795025</c:v>
                </c:pt>
                <c:pt idx="3224">
                  <c:v>-139.03864793574652</c:v>
                </c:pt>
                <c:pt idx="3225">
                  <c:v>-138.73694823090784</c:v>
                </c:pt>
                <c:pt idx="3226">
                  <c:v>-138.43908499932456</c:v>
                </c:pt>
                <c:pt idx="3227">
                  <c:v>-138.14499017681348</c:v>
                </c:pt>
                <c:pt idx="3228">
                  <c:v>-137.85459770775915</c:v>
                </c:pt>
                <c:pt idx="3229">
                  <c:v>-137.56784346768524</c:v>
                </c:pt>
                <c:pt idx="3230">
                  <c:v>-137.28466518953317</c:v>
                </c:pt>
                <c:pt idx="3231">
                  <c:v>-137.00500239343489</c:v>
                </c:pt>
                <c:pt idx="3232">
                  <c:v>-136.72879631978668</c:v>
                </c:pt>
                <c:pt idx="3233">
                  <c:v>-136.45598986543388</c:v>
                </c:pt>
                <c:pt idx="3234">
                  <c:v>-136.18652752280133</c:v>
                </c:pt>
                <c:pt idx="3235">
                  <c:v>-135.92035532180222</c:v>
                </c:pt>
                <c:pt idx="3236">
                  <c:v>-135.65742077437821</c:v>
                </c:pt>
                <c:pt idx="3237">
                  <c:v>-135.39767282152698</c:v>
                </c:pt>
                <c:pt idx="3238">
                  <c:v>-135.14106178268764</c:v>
                </c:pt>
                <c:pt idx="3239">
                  <c:v>-134.88753930735425</c:v>
                </c:pt>
                <c:pt idx="3240">
                  <c:v>-134.63705832880768</c:v>
                </c:pt>
                <c:pt idx="3241">
                  <c:v>-134.38957301984738</c:v>
                </c:pt>
                <c:pt idx="3242">
                  <c:v>-134.14503875042874</c:v>
                </c:pt>
                <c:pt idx="3243">
                  <c:v>-133.90341204710148</c:v>
                </c:pt>
                <c:pt idx="3244">
                  <c:v>-133.66465055416339</c:v>
                </c:pt>
                <c:pt idx="3245">
                  <c:v>-133.42871299643909</c:v>
                </c:pt>
                <c:pt idx="3246">
                  <c:v>-133.19555914360586</c:v>
                </c:pt>
                <c:pt idx="3247">
                  <c:v>-132.9651497759881</c:v>
                </c:pt>
                <c:pt idx="3248">
                  <c:v>-132.73744665175093</c:v>
                </c:pt>
                <c:pt idx="3249">
                  <c:v>-132.51241247542146</c:v>
                </c:pt>
                <c:pt idx="3250">
                  <c:v>-132.29001086767852</c:v>
                </c:pt>
                <c:pt idx="3251">
                  <c:v>-132.07020633634386</c:v>
                </c:pt>
                <c:pt idx="3252">
                  <c:v>-131.85296424852535</c:v>
                </c:pt>
                <c:pt idx="3253">
                  <c:v>-131.63825080385101</c:v>
                </c:pt>
                <c:pt idx="3254">
                  <c:v>-131.42603300874833</c:v>
                </c:pt>
                <c:pt idx="3255">
                  <c:v>-131.21627865171675</c:v>
                </c:pt>
                <c:pt idx="3256">
                  <c:v>-131.00895627954992</c:v>
                </c:pt>
                <c:pt idx="3257">
                  <c:v>-130.80403517446274</c:v>
                </c:pt>
                <c:pt idx="3258">
                  <c:v>-130.60148533208474</c:v>
                </c:pt>
                <c:pt idx="3259">
                  <c:v>-130.40127744027697</c:v>
                </c:pt>
                <c:pt idx="3260">
                  <c:v>-130.20338285874101</c:v>
                </c:pt>
                <c:pt idx="3261">
                  <c:v>-130.00777359937808</c:v>
                </c:pt>
                <c:pt idx="3262">
                  <c:v>-129.81442230737323</c:v>
                </c:pt>
                <c:pt idx="3263">
                  <c:v>-129.62330224296585</c:v>
                </c:pt>
                <c:pt idx="3264">
                  <c:v>-129.4343872638822</c:v>
                </c:pt>
                <c:pt idx="3265">
                  <c:v>-129.24765180839776</c:v>
                </c:pt>
                <c:pt idx="3266">
                  <c:v>-129.06307087900416</c:v>
                </c:pt>
                <c:pt idx="3267">
                  <c:v>-128.88062002665609</c:v>
                </c:pt>
                <c:pt idx="3268">
                  <c:v>-128.70027533557129</c:v>
                </c:pt>
                <c:pt idx="3269">
                  <c:v>-128.52201340856195</c:v>
                </c:pt>
                <c:pt idx="3270">
                  <c:v>-128.34581135287664</c:v>
                </c:pt>
                <c:pt idx="3271">
                  <c:v>-128.17164676652897</c:v>
                </c:pt>
                <c:pt idx="3272">
                  <c:v>-127.99949772509501</c:v>
                </c:pt>
                <c:pt idx="3273">
                  <c:v>-127.82934276896084</c:v>
                </c:pt>
                <c:pt idx="3274">
                  <c:v>-127.66116089099992</c:v>
                </c:pt>
                <c:pt idx="3275">
                  <c:v>-127.4949315246653</c:v>
                </c:pt>
                <c:pt idx="3276">
                  <c:v>-127.3306345324784</c:v>
                </c:pt>
                <c:pt idx="3277">
                  <c:v>-127.16825019490052</c:v>
                </c:pt>
                <c:pt idx="3278">
                  <c:v>-127.00775919956969</c:v>
                </c:pt>
                <c:pt idx="3279">
                  <c:v>-126.84914263089132</c:v>
                </c:pt>
                <c:pt idx="3280">
                  <c:v>-126.69238195996638</c:v>
                </c:pt>
                <c:pt idx="3281">
                  <c:v>-126.5374590348459</c:v>
                </c:pt>
                <c:pt idx="3282">
                  <c:v>-126.38435607109804</c:v>
                </c:pt>
                <c:pt idx="3283">
                  <c:v>-126.23305564267775</c:v>
                </c:pt>
                <c:pt idx="3284">
                  <c:v>-126.08354067308434</c:v>
                </c:pt>
                <c:pt idx="3285">
                  <c:v>-125.93579442680061</c:v>
                </c:pt>
                <c:pt idx="3286">
                  <c:v>-125.78980050099771</c:v>
                </c:pt>
                <c:pt idx="3287">
                  <c:v>-125.64554281750142</c:v>
                </c:pt>
                <c:pt idx="3288">
                  <c:v>-125.50300561500546</c:v>
                </c:pt>
                <c:pt idx="3289">
                  <c:v>-125.36217344152632</c:v>
                </c:pt>
                <c:pt idx="3290">
                  <c:v>-125.22303114708855</c:v>
                </c:pt>
                <c:pt idx="3291">
                  <c:v>-125.08556387663326</c:v>
                </c:pt>
                <c:pt idx="3292">
                  <c:v>-124.94975706314128</c:v>
                </c:pt>
                <c:pt idx="3293">
                  <c:v>-124.81559642096435</c:v>
                </c:pt>
                <c:pt idx="3294">
                  <c:v>-124.68306793935498</c:v>
                </c:pt>
                <c:pt idx="3295">
                  <c:v>-124.55215787619098</c:v>
                </c:pt>
                <c:pt idx="3296">
                  <c:v>-124.42285275188368</c:v>
                </c:pt>
                <c:pt idx="3297">
                  <c:v>-124.29513934346824</c:v>
                </c:pt>
                <c:pt idx="3298">
                  <c:v>-124.16900467886541</c:v>
                </c:pt>
                <c:pt idx="3299">
                  <c:v>-124.04443603131206</c:v>
                </c:pt>
                <c:pt idx="3300">
                  <c:v>-123.92142091395279</c:v>
                </c:pt>
                <c:pt idx="3301">
                  <c:v>-123.79994707458772</c:v>
                </c:pt>
                <c:pt idx="3302">
                  <c:v>-123.68000249057118</c:v>
                </c:pt>
                <c:pt idx="3303">
                  <c:v>-123.561575363857</c:v>
                </c:pt>
                <c:pt idx="3304">
                  <c:v>-123.44465411618332</c:v>
                </c:pt>
                <c:pt idx="3305">
                  <c:v>-123.32922738439572</c:v>
                </c:pt>
                <c:pt idx="3306">
                  <c:v>-123.21528401589974</c:v>
                </c:pt>
                <c:pt idx="3307">
                  <c:v>-123.10281306424315</c:v>
                </c:pt>
                <c:pt idx="3308">
                  <c:v>-122.99180378481978</c:v>
                </c:pt>
                <c:pt idx="3309">
                  <c:v>-122.88224563069399</c:v>
                </c:pt>
                <c:pt idx="3310">
                  <c:v>-122.77412824853967</c:v>
                </c:pt>
                <c:pt idx="3311">
                  <c:v>-122.66744147469154</c:v>
                </c:pt>
                <c:pt idx="3312">
                  <c:v>-122.56217533130412</c:v>
                </c:pt>
                <c:pt idx="3313">
                  <c:v>-122.45832002261635</c:v>
                </c:pt>
                <c:pt idx="3314">
                  <c:v>-122.35586593131654</c:v>
                </c:pt>
                <c:pt idx="3315">
                  <c:v>-122.25480361500674</c:v>
                </c:pt>
                <c:pt idx="3316">
                  <c:v>-122.15512380276159</c:v>
                </c:pt>
                <c:pt idx="3317">
                  <c:v>-122.0568173917794</c:v>
                </c:pt>
                <c:pt idx="3318">
                  <c:v>-121.95987544412347</c:v>
                </c:pt>
                <c:pt idx="3319">
                  <c:v>-121.86428918354919</c:v>
                </c:pt>
                <c:pt idx="3320">
                  <c:v>-121.77004999241554</c:v>
                </c:pt>
                <c:pt idx="3321">
                  <c:v>-121.67714940867847</c:v>
                </c:pt>
                <c:pt idx="3322">
                  <c:v>-121.58557912296283</c:v>
                </c:pt>
                <c:pt idx="3323">
                  <c:v>-121.49533097571096</c:v>
                </c:pt>
                <c:pt idx="3324">
                  <c:v>-121.40639695440642</c:v>
                </c:pt>
                <c:pt idx="3325">
                  <c:v>-121.31876919086903</c:v>
                </c:pt>
                <c:pt idx="3326">
                  <c:v>-121.23243995862069</c:v>
                </c:pt>
                <c:pt idx="3327">
                  <c:v>-121.14740167031856</c:v>
                </c:pt>
                <c:pt idx="3328">
                  <c:v>-121.0636468752553</c:v>
                </c:pt>
                <c:pt idx="3329">
                  <c:v>-120.98116825692227</c:v>
                </c:pt>
                <c:pt idx="3330">
                  <c:v>-120.89995863063612</c:v>
                </c:pt>
                <c:pt idx="3331">
                  <c:v>-120.82001094122525</c:v>
                </c:pt>
                <c:pt idx="3332">
                  <c:v>-120.74131826077533</c:v>
                </c:pt>
                <c:pt idx="3333">
                  <c:v>-120.66387378643171</c:v>
                </c:pt>
                <c:pt idx="3334">
                  <c:v>-120.58767083825806</c:v>
                </c:pt>
                <c:pt idx="3335">
                  <c:v>-120.51270285714806</c:v>
                </c:pt>
                <c:pt idx="3336">
                  <c:v>-120.43896340279062</c:v>
                </c:pt>
                <c:pt idx="3337">
                  <c:v>-120.36644615168507</c:v>
                </c:pt>
                <c:pt idx="3338">
                  <c:v>-120.29514489520713</c:v>
                </c:pt>
                <c:pt idx="3339">
                  <c:v>-120.22505353772212</c:v>
                </c:pt>
                <c:pt idx="3340">
                  <c:v>-120.15616609474618</c:v>
                </c:pt>
                <c:pt idx="3341">
                  <c:v>-120.08847669115244</c:v>
                </c:pt>
                <c:pt idx="3342">
                  <c:v>-120.02197955942219</c:v>
                </c:pt>
                <c:pt idx="3343">
                  <c:v>-119.95666903793895</c:v>
                </c:pt>
                <c:pt idx="3344">
                  <c:v>-119.89253956932538</c:v>
                </c:pt>
                <c:pt idx="3345">
                  <c:v>-119.82958569882051</c:v>
                </c:pt>
                <c:pt idx="3346">
                  <c:v>-119.7678020726978</c:v>
                </c:pt>
                <c:pt idx="3347">
                  <c:v>-119.70718343672125</c:v>
                </c:pt>
                <c:pt idx="3348">
                  <c:v>-119.64772463464045</c:v>
                </c:pt>
                <c:pt idx="3349">
                  <c:v>-119.58942060672184</c:v>
                </c:pt>
                <c:pt idx="3350">
                  <c:v>-119.53226638831663</c:v>
                </c:pt>
                <c:pt idx="3351">
                  <c:v>-119.4762571084635</c:v>
                </c:pt>
                <c:pt idx="3352">
                  <c:v>-119.42138798852582</c:v>
                </c:pt>
                <c:pt idx="3353">
                  <c:v>-119.367654340862</c:v>
                </c:pt>
                <c:pt idx="3354">
                  <c:v>-119.31505156752898</c:v>
                </c:pt>
                <c:pt idx="3355">
                  <c:v>-119.2635751590168</c:v>
                </c:pt>
                <c:pt idx="3356">
                  <c:v>-119.21322069301502</c:v>
                </c:pt>
                <c:pt idx="3357">
                  <c:v>-119.16398383320859</c:v>
                </c:pt>
                <c:pt idx="3358">
                  <c:v>-119.11586032810399</c:v>
                </c:pt>
                <c:pt idx="3359">
                  <c:v>-119.06884600988383</c:v>
                </c:pt>
                <c:pt idx="3360">
                  <c:v>-119.02293679328965</c:v>
                </c:pt>
                <c:pt idx="3361">
                  <c:v>-118.97812867453247</c:v>
                </c:pt>
                <c:pt idx="3362">
                  <c:v>-118.93441773022998</c:v>
                </c:pt>
                <c:pt idx="3363">
                  <c:v>-118.89180011636989</c:v>
                </c:pt>
                <c:pt idx="3364">
                  <c:v>-118.85027206729953</c:v>
                </c:pt>
                <c:pt idx="3365">
                  <c:v>-118.80982989473961</c:v>
                </c:pt>
                <c:pt idx="3366">
                  <c:v>-118.77046998682337</c:v>
                </c:pt>
                <c:pt idx="3367">
                  <c:v>-118.73218880715922</c:v>
                </c:pt>
                <c:pt idx="3368">
                  <c:v>-118.69498289391673</c:v>
                </c:pt>
                <c:pt idx="3369">
                  <c:v>-118.65884885893605</c:v>
                </c:pt>
                <c:pt idx="3370">
                  <c:v>-118.62378338685917</c:v>
                </c:pt>
                <c:pt idx="3371">
                  <c:v>-118.58978323428359</c:v>
                </c:pt>
                <c:pt idx="3372">
                  <c:v>-118.55684522893705</c:v>
                </c:pt>
                <c:pt idx="3373">
                  <c:v>-118.52496626887385</c:v>
                </c:pt>
                <c:pt idx="3374">
                  <c:v>-118.49414332169107</c:v>
                </c:pt>
                <c:pt idx="3375">
                  <c:v>-118.46437342376561</c:v>
                </c:pt>
                <c:pt idx="3376">
                  <c:v>-118.43565367951051</c:v>
                </c:pt>
                <c:pt idx="3377">
                  <c:v>-118.40798126065093</c:v>
                </c:pt>
                <c:pt idx="3378">
                  <c:v>-118.38135340551879</c:v>
                </c:pt>
                <c:pt idx="3379">
                  <c:v>-118.35576741836653</c:v>
                </c:pt>
                <c:pt idx="3380">
                  <c:v>-118.33122066869834</c:v>
                </c:pt>
                <c:pt idx="3381">
                  <c:v>-118.30771059062013</c:v>
                </c:pt>
                <c:pt idx="3382">
                  <c:v>-118.28523468220627</c:v>
                </c:pt>
                <c:pt idx="3383">
                  <c:v>-118.26379050488414</c:v>
                </c:pt>
                <c:pt idx="3384">
                  <c:v>-118.24337568283516</c:v>
                </c:pt>
                <c:pt idx="3385">
                  <c:v>-118.22398790241267</c:v>
                </c:pt>
                <c:pt idx="3386">
                  <c:v>-118.20562491157595</c:v>
                </c:pt>
                <c:pt idx="3387">
                  <c:v>-118.18828451934033</c:v>
                </c:pt>
                <c:pt idx="3388">
                  <c:v>-118.17196459524295</c:v>
                </c:pt>
                <c:pt idx="3389">
                  <c:v>-118.15666306882403</c:v>
                </c:pt>
                <c:pt idx="3390">
                  <c:v>-118.14237792912316</c:v>
                </c:pt>
                <c:pt idx="3391">
                  <c:v>-118.12910722419092</c:v>
                </c:pt>
                <c:pt idx="3392">
                  <c:v>-118.11684906061461</c:v>
                </c:pt>
                <c:pt idx="3393">
                  <c:v>-118.10560160305903</c:v>
                </c:pt>
                <c:pt idx="3394">
                  <c:v>-118.09536307382091</c:v>
                </c:pt>
                <c:pt idx="3395">
                  <c:v>-118.0861317523979</c:v>
                </c:pt>
                <c:pt idx="3396">
                  <c:v>-118.07790597507088</c:v>
                </c:pt>
                <c:pt idx="3397">
                  <c:v>-118.07068413450013</c:v>
                </c:pt>
                <c:pt idx="3398">
                  <c:v>-118.06446467933476</c:v>
                </c:pt>
                <c:pt idx="3399">
                  <c:v>-118.0592461138354</c:v>
                </c:pt>
                <c:pt idx="3400">
                  <c:v>-118.05502699750981</c:v>
                </c:pt>
                <c:pt idx="3401">
                  <c:v>-118.05180594476144</c:v>
                </c:pt>
                <c:pt idx="3402">
                  <c:v>-118.04958162455057</c:v>
                </c:pt>
                <c:pt idx="3403">
                  <c:v>-118.04835276006783</c:v>
                </c:pt>
                <c:pt idx="3404">
                  <c:v>-118.04811812842034</c:v>
                </c:pt>
                <c:pt idx="3405">
                  <c:v>-118.04887656032983</c:v>
                </c:pt>
                <c:pt idx="3406">
                  <c:v>-118.05062693984267</c:v>
                </c:pt>
                <c:pt idx="3407">
                  <c:v>-118.05336820405215</c:v>
                </c:pt>
                <c:pt idx="3408">
                  <c:v>-118.05709934283222</c:v>
                </c:pt>
                <c:pt idx="3409">
                  <c:v>-118.061819398583</c:v>
                </c:pt>
                <c:pt idx="3410">
                  <c:v>-118.06752746598767</c:v>
                </c:pt>
                <c:pt idx="3411">
                  <c:v>-118.07422269178099</c:v>
                </c:pt>
                <c:pt idx="3412">
                  <c:v>-118.08190427452878</c:v>
                </c:pt>
                <c:pt idx="3413">
                  <c:v>-118.09057146441887</c:v>
                </c:pt>
                <c:pt idx="3414">
                  <c:v>-118.1002235630629</c:v>
                </c:pt>
                <c:pt idx="3415">
                  <c:v>-118.11085992330918</c:v>
                </c:pt>
                <c:pt idx="3416">
                  <c:v>-118.12247994906645</c:v>
                </c:pt>
                <c:pt idx="3417">
                  <c:v>-118.13508309513847</c:v>
                </c:pt>
                <c:pt idx="3418">
                  <c:v>-118.14866886706908</c:v>
                </c:pt>
                <c:pt idx="3419">
                  <c:v>-118.16323682099824</c:v>
                </c:pt>
                <c:pt idx="3420">
                  <c:v>-118.17878656352848</c:v>
                </c:pt>
                <c:pt idx="3421">
                  <c:v>-118.19531775160169</c:v>
                </c:pt>
                <c:pt idx="3422">
                  <c:v>-118.21283009238661</c:v>
                </c:pt>
                <c:pt idx="3423">
                  <c:v>-118.23132334317661</c:v>
                </c:pt>
                <c:pt idx="3424">
                  <c:v>-118.25079731129763</c:v>
                </c:pt>
                <c:pt idx="3425">
                  <c:v>-118.27125185402673</c:v>
                </c:pt>
                <c:pt idx="3426">
                  <c:v>-118.29268687852036</c:v>
                </c:pt>
                <c:pt idx="3427">
                  <c:v>-118.31510234175353</c:v>
                </c:pt>
                <c:pt idx="3428">
                  <c:v>-118.33849825046842</c:v>
                </c:pt>
                <c:pt idx="3429">
                  <c:v>-118.36287466113363</c:v>
                </c:pt>
                <c:pt idx="3430">
                  <c:v>-118.38823167991323</c:v>
                </c:pt>
                <c:pt idx="3431">
                  <c:v>-118.41456946264609</c:v>
                </c:pt>
                <c:pt idx="3432">
                  <c:v>-118.44188821483502</c:v>
                </c:pt>
                <c:pt idx="3433">
                  <c:v>-118.47018819164639</c:v>
                </c:pt>
                <c:pt idx="3434">
                  <c:v>-118.49946969791922</c:v>
                </c:pt>
                <c:pt idx="3435">
                  <c:v>-118.52973308818491</c:v>
                </c:pt>
                <c:pt idx="3436">
                  <c:v>-118.56097876669629</c:v>
                </c:pt>
                <c:pt idx="3437">
                  <c:v>-118.59320718746764</c:v>
                </c:pt>
                <c:pt idx="3438">
                  <c:v>-118.62641885432373</c:v>
                </c:pt>
                <c:pt idx="3439">
                  <c:v>-118.66061432095982</c:v>
                </c:pt>
                <c:pt idx="3440">
                  <c:v>-118.69579419101112</c:v>
                </c:pt>
                <c:pt idx="3441">
                  <c:v>-118.73195911813264</c:v>
                </c:pt>
                <c:pt idx="3442">
                  <c:v>-118.76910980608906</c:v>
                </c:pt>
                <c:pt idx="3443">
                  <c:v>-118.80724700885497</c:v>
                </c:pt>
                <c:pt idx="3444">
                  <c:v>-118.84637153072484</c:v>
                </c:pt>
                <c:pt idx="3445">
                  <c:v>-118.88648422643378</c:v>
                </c:pt>
                <c:pt idx="3446">
                  <c:v>-118.92758600128809</c:v>
                </c:pt>
                <c:pt idx="3447">
                  <c:v>-118.96967781130648</c:v>
                </c:pt>
                <c:pt idx="3448">
                  <c:v>-119.0127606633714</c:v>
                </c:pt>
                <c:pt idx="3449">
                  <c:v>-119.05683561539107</c:v>
                </c:pt>
                <c:pt idx="3450">
                  <c:v>-119.10190377647169</c:v>
                </c:pt>
                <c:pt idx="3451">
                  <c:v>-119.1479663071005</c:v>
                </c:pt>
                <c:pt idx="3452">
                  <c:v>-119.19502441933918</c:v>
                </c:pt>
                <c:pt idx="3453">
                  <c:v>-119.24307937702834</c:v>
                </c:pt>
                <c:pt idx="3454">
                  <c:v>-119.29213249600224</c:v>
                </c:pt>
                <c:pt idx="3455">
                  <c:v>-119.34218514431505</c:v>
                </c:pt>
                <c:pt idx="3456">
                  <c:v>-119.39323874247746</c:v>
                </c:pt>
                <c:pt idx="3457">
                  <c:v>-119.44529476370464</c:v>
                </c:pt>
                <c:pt idx="3458">
                  <c:v>-119.49835473417535</c:v>
                </c:pt>
                <c:pt idx="3459">
                  <c:v>-119.55242023330236</c:v>
                </c:pt>
                <c:pt idx="3460">
                  <c:v>-119.60749289401386</c:v>
                </c:pt>
                <c:pt idx="3461">
                  <c:v>-119.66357440304699</c:v>
                </c:pt>
                <c:pt idx="3462">
                  <c:v>-119.7206665012523</c:v>
                </c:pt>
                <c:pt idx="3463">
                  <c:v>-119.77877098391032</c:v>
                </c:pt>
                <c:pt idx="3464">
                  <c:v>-119.83788970106018</c:v>
                </c:pt>
                <c:pt idx="3465">
                  <c:v>-119.89802455783953</c:v>
                </c:pt>
                <c:pt idx="3466">
                  <c:v>-119.95917751483739</c:v>
                </c:pt>
                <c:pt idx="3467">
                  <c:v>-120.02135058845869</c:v>
                </c:pt>
                <c:pt idx="3468">
                  <c:v>-120.0845458513017</c:v>
                </c:pt>
                <c:pt idx="3469">
                  <c:v>-120.14876543254761</c:v>
                </c:pt>
                <c:pt idx="3470">
                  <c:v>-120.21401151836335</c:v>
                </c:pt>
                <c:pt idx="3471">
                  <c:v>-120.28028635231686</c:v>
                </c:pt>
                <c:pt idx="3472">
                  <c:v>-120.34759223580599</c:v>
                </c:pt>
                <c:pt idx="3473">
                  <c:v>-120.41593152850018</c:v>
                </c:pt>
                <c:pt idx="3474">
                  <c:v>-120.4853066487962</c:v>
                </c:pt>
                <c:pt idx="3475">
                  <c:v>-120.55572007428695</c:v>
                </c:pt>
                <c:pt idx="3476">
                  <c:v>-120.6271743422449</c:v>
                </c:pt>
                <c:pt idx="3477">
                  <c:v>-120.69967205011864</c:v>
                </c:pt>
                <c:pt idx="3478">
                  <c:v>-120.77321585604508</c:v>
                </c:pt>
                <c:pt idx="3479">
                  <c:v>-120.84780847937492</c:v>
                </c:pt>
                <c:pt idx="3480">
                  <c:v>-120.92345270121385</c:v>
                </c:pt>
                <c:pt idx="3481">
                  <c:v>-121.00015136497818</c:v>
                </c:pt>
                <c:pt idx="3482">
                  <c:v>-121.07790737696621</c:v>
                </c:pt>
                <c:pt idx="3483">
                  <c:v>-121.15672370694476</c:v>
                </c:pt>
                <c:pt idx="3484">
                  <c:v>-121.236603388752</c:v>
                </c:pt>
                <c:pt idx="3485">
                  <c:v>-121.31754952091576</c:v>
                </c:pt>
                <c:pt idx="3486">
                  <c:v>-121.39956526728892</c:v>
                </c:pt>
                <c:pt idx="3487">
                  <c:v>-121.48265385770057</c:v>
                </c:pt>
                <c:pt idx="3488">
                  <c:v>-121.5668185886254</c:v>
                </c:pt>
                <c:pt idx="3489">
                  <c:v>-121.65206282386902</c:v>
                </c:pt>
                <c:pt idx="3490">
                  <c:v>-121.73838999527209</c:v>
                </c:pt>
                <c:pt idx="3491">
                  <c:v>-121.8258036034315</c:v>
                </c:pt>
                <c:pt idx="3492">
                  <c:v>-121.91430721844027</c:v>
                </c:pt>
                <c:pt idx="3493">
                  <c:v>-122.00390448064616</c:v>
                </c:pt>
                <c:pt idx="3494">
                  <c:v>-122.09459910142925</c:v>
                </c:pt>
                <c:pt idx="3495">
                  <c:v>-122.18639486399854</c:v>
                </c:pt>
                <c:pt idx="3496">
                  <c:v>-122.27929562420917</c:v>
                </c:pt>
                <c:pt idx="3497">
                  <c:v>-122.37330531139838</c:v>
                </c:pt>
                <c:pt idx="3498">
                  <c:v>-122.46842792924419</c:v>
                </c:pt>
                <c:pt idx="3499">
                  <c:v>-122.5646675566428</c:v>
                </c:pt>
                <c:pt idx="3500">
                  <c:v>-122.66202834860941</c:v>
                </c:pt>
                <c:pt idx="3501">
                  <c:v>-122.76051453719946</c:v>
                </c:pt>
                <c:pt idx="3502">
                  <c:v>-122.86013043245319</c:v>
                </c:pt>
                <c:pt idx="3503">
                  <c:v>-122.96088042336272</c:v>
                </c:pt>
                <c:pt idx="3504">
                  <c:v>-123.06276897886275</c:v>
                </c:pt>
                <c:pt idx="3505">
                  <c:v>-123.1658006488444</c:v>
                </c:pt>
                <c:pt idx="3506">
                  <c:v>-123.26998006519459</c:v>
                </c:pt>
                <c:pt idx="3507">
                  <c:v>-123.37531194285923</c:v>
                </c:pt>
                <c:pt idx="3508">
                  <c:v>-123.48180108093271</c:v>
                </c:pt>
                <c:pt idx="3509">
                  <c:v>-123.58945236377298</c:v>
                </c:pt>
                <c:pt idx="3510">
                  <c:v>-123.69827076214392</c:v>
                </c:pt>
                <c:pt idx="3511">
                  <c:v>-123.80826133438404</c:v>
                </c:pt>
                <c:pt idx="3512">
                  <c:v>-123.9194292276039</c:v>
                </c:pt>
                <c:pt idx="3513">
                  <c:v>-124.03177967891203</c:v>
                </c:pt>
                <c:pt idx="3514">
                  <c:v>-124.14531801666948</c:v>
                </c:pt>
                <c:pt idx="3515">
                  <c:v>-124.26004966177524</c:v>
                </c:pt>
                <c:pt idx="3516">
                  <c:v>-124.37598012898134</c:v>
                </c:pt>
                <c:pt idx="3517">
                  <c:v>-124.49311502824001</c:v>
                </c:pt>
                <c:pt idx="3518">
                  <c:v>-124.61146006608283</c:v>
                </c:pt>
                <c:pt idx="3519">
                  <c:v>-124.73102104703288</c:v>
                </c:pt>
                <c:pt idx="3520">
                  <c:v>-124.85180387505009</c:v>
                </c:pt>
                <c:pt idx="3521">
                  <c:v>-124.97381455501227</c:v>
                </c:pt>
                <c:pt idx="3522">
                  <c:v>-125.09705919422996</c:v>
                </c:pt>
                <c:pt idx="3523">
                  <c:v>-125.22154400399963</c:v>
                </c:pt>
                <c:pt idx="3524">
                  <c:v>-125.34727530119218</c:v>
                </c:pt>
                <c:pt idx="3525">
                  <c:v>-125.47425950988115</c:v>
                </c:pt>
                <c:pt idx="3526">
                  <c:v>-125.60250316300886</c:v>
                </c:pt>
                <c:pt idx="3527">
                  <c:v>-125.73201290409359</c:v>
                </c:pt>
                <c:pt idx="3528">
                  <c:v>-125.86279548897764</c:v>
                </c:pt>
                <c:pt idx="3529">
                  <c:v>-125.99485778761789</c:v>
                </c:pt>
                <c:pt idx="3530">
                  <c:v>-126.12820678591905</c:v>
                </c:pt>
                <c:pt idx="3531">
                  <c:v>-126.26284958761275</c:v>
                </c:pt>
                <c:pt idx="3532">
                  <c:v>-126.39879341618047</c:v>
                </c:pt>
                <c:pt idx="3533">
                  <c:v>-126.53604561682572</c:v>
                </c:pt>
                <c:pt idx="3534">
                  <c:v>-126.67461365849223</c:v>
                </c:pt>
                <c:pt idx="3535">
                  <c:v>-126.81450513593327</c:v>
                </c:pt>
                <c:pt idx="3536">
                  <c:v>-126.95572777183061</c:v>
                </c:pt>
                <c:pt idx="3537">
                  <c:v>-127.09828941896654</c:v>
                </c:pt>
                <c:pt idx="3538">
                  <c:v>-127.24219806244918</c:v>
                </c:pt>
                <c:pt idx="3539">
                  <c:v>-127.38746182199333</c:v>
                </c:pt>
                <c:pt idx="3540">
                  <c:v>-127.53408895425706</c:v>
                </c:pt>
                <c:pt idx="3541">
                  <c:v>-127.68208785523814</c:v>
                </c:pt>
                <c:pt idx="3542">
                  <c:v>-127.83146706272829</c:v>
                </c:pt>
                <c:pt idx="3543">
                  <c:v>-127.98223525883159</c:v>
                </c:pt>
                <c:pt idx="3544">
                  <c:v>-128.1344012725437</c:v>
                </c:pt>
                <c:pt idx="3545">
                  <c:v>-128.28797408239839</c:v>
                </c:pt>
                <c:pt idx="3546">
                  <c:v>-128.44296281917946</c:v>
                </c:pt>
                <c:pt idx="3547">
                  <c:v>-128.59937676870283</c:v>
                </c:pt>
                <c:pt idx="3548">
                  <c:v>-128.75722537466891</c:v>
                </c:pt>
                <c:pt idx="3549">
                  <c:v>-128.91651824158905</c:v>
                </c:pt>
                <c:pt idx="3550">
                  <c:v>-129.07726513778539</c:v>
                </c:pt>
                <c:pt idx="3551">
                  <c:v>-129.23947599847062</c:v>
                </c:pt>
                <c:pt idx="3552">
                  <c:v>-129.40316092890521</c:v>
                </c:pt>
                <c:pt idx="3553">
                  <c:v>-129.56833020763835</c:v>
                </c:pt>
                <c:pt idx="3554">
                  <c:v>-129.73499428983297</c:v>
                </c:pt>
                <c:pt idx="3555">
                  <c:v>-129.90316381067831</c:v>
                </c:pt>
                <c:pt idx="3556">
                  <c:v>-130.07284958889164</c:v>
                </c:pt>
                <c:pt idx="3557">
                  <c:v>-130.24406263031321</c:v>
                </c:pt>
                <c:pt idx="3558">
                  <c:v>-130.41681413159725</c:v>
                </c:pt>
                <c:pt idx="3559">
                  <c:v>-130.59111548399966</c:v>
                </c:pt>
                <c:pt idx="3560">
                  <c:v>-130.76697827726909</c:v>
                </c:pt>
                <c:pt idx="3561">
                  <c:v>-130.94441430364193</c:v>
                </c:pt>
                <c:pt idx="3562">
                  <c:v>-131.12343556194497</c:v>
                </c:pt>
                <c:pt idx="3563">
                  <c:v>-131.30405426180999</c:v>
                </c:pt>
                <c:pt idx="3564">
                  <c:v>-131.48628282800377</c:v>
                </c:pt>
                <c:pt idx="3565">
                  <c:v>-131.67013390487529</c:v>
                </c:pt>
                <c:pt idx="3566">
                  <c:v>-131.85562036092745</c:v>
                </c:pt>
                <c:pt idx="3567">
                  <c:v>-132.04275529351341</c:v>
                </c:pt>
                <c:pt idx="3568">
                  <c:v>-132.23155203366491</c:v>
                </c:pt>
                <c:pt idx="3569">
                  <c:v>-132.4220241510547</c:v>
                </c:pt>
                <c:pt idx="3570">
                  <c:v>-132.61418545909922</c:v>
                </c:pt>
                <c:pt idx="3571">
                  <c:v>-132.80805002020392</c:v>
                </c:pt>
                <c:pt idx="3572">
                  <c:v>-133.00363215115922</c:v>
                </c:pt>
                <c:pt idx="3573">
                  <c:v>-133.20094642868781</c:v>
                </c:pt>
                <c:pt idx="3574">
                  <c:v>-133.40000769515439</c:v>
                </c:pt>
                <c:pt idx="3575">
                  <c:v>-133.60083106443631</c:v>
                </c:pt>
                <c:pt idx="3576">
                  <c:v>-133.8034319279671</c:v>
                </c:pt>
                <c:pt idx="3577">
                  <c:v>-134.00782596095374</c:v>
                </c:pt>
                <c:pt idx="3578">
                  <c:v>-134.21402912877778</c:v>
                </c:pt>
                <c:pt idx="3579">
                  <c:v>-134.42205769358341</c:v>
                </c:pt>
                <c:pt idx="3580">
                  <c:v>-134.63192822106194</c:v>
                </c:pt>
                <c:pt idx="3581">
                  <c:v>-134.84365758743616</c:v>
                </c:pt>
                <c:pt idx="3582">
                  <c:v>-135.05726298665616</c:v>
                </c:pt>
                <c:pt idx="3583">
                  <c:v>-135.2727619378087</c:v>
                </c:pt>
                <c:pt idx="3584">
                  <c:v>-135.49017229275444</c:v>
                </c:pt>
                <c:pt idx="3585">
                  <c:v>-135.70951224399377</c:v>
                </c:pt>
                <c:pt idx="3586">
                  <c:v>-135.93080033277661</c:v>
                </c:pt>
                <c:pt idx="3587">
                  <c:v>-136.15405545745946</c:v>
                </c:pt>
                <c:pt idx="3588">
                  <c:v>-136.37929688212279</c:v>
                </c:pt>
                <c:pt idx="3589">
                  <c:v>-136.60654424545618</c:v>
                </c:pt>
                <c:pt idx="3590">
                  <c:v>-136.83581756992254</c:v>
                </c:pt>
                <c:pt idx="3591">
                  <c:v>-137.06713727120979</c:v>
                </c:pt>
                <c:pt idx="3592">
                  <c:v>-137.30052416798441</c:v>
                </c:pt>
                <c:pt idx="3593">
                  <c:v>-137.53599949195353</c:v>
                </c:pt>
                <c:pt idx="3594">
                  <c:v>-137.77358489825355</c:v>
                </c:pt>
                <c:pt idx="3595">
                  <c:v>-138.01330247617051</c:v>
                </c:pt>
                <c:pt idx="3596">
                  <c:v>-138.25517476021258</c:v>
                </c:pt>
                <c:pt idx="3597">
                  <c:v>-138.49922474154164</c:v>
                </c:pt>
                <c:pt idx="3598">
                  <c:v>-138.74547587978336</c:v>
                </c:pt>
                <c:pt idx="3599">
                  <c:v>-138.99395211522764</c:v>
                </c:pt>
                <c:pt idx="3600">
                  <c:v>-139.24467788143662</c:v>
                </c:pt>
                <c:pt idx="3601">
                  <c:v>-139.49767811827419</c:v>
                </c:pt>
                <c:pt idx="3602">
                  <c:v>-139.7529782853783</c:v>
                </c:pt>
                <c:pt idx="3603">
                  <c:v>-140.01060437608874</c:v>
                </c:pt>
                <c:pt idx="3604">
                  <c:v>-140.27058293185371</c:v>
                </c:pt>
                <c:pt idx="3605">
                  <c:v>-140.53294105713195</c:v>
                </c:pt>
                <c:pt idx="3606">
                  <c:v>-140.79770643481288</c:v>
                </c:pt>
                <c:pt idx="3607">
                  <c:v>-141.06490734217385</c:v>
                </c:pt>
                <c:pt idx="3608">
                  <c:v>-141.33457266740021</c:v>
                </c:pt>
                <c:pt idx="3609">
                  <c:v>-141.60673192669083</c:v>
                </c:pt>
                <c:pt idx="3610">
                  <c:v>-141.88141528197161</c:v>
                </c:pt>
                <c:pt idx="3611">
                  <c:v>-142.15865355924765</c:v>
                </c:pt>
                <c:pt idx="3612">
                  <c:v>-142.43847826761876</c:v>
                </c:pt>
                <c:pt idx="3613">
                  <c:v>-142.72092161898649</c:v>
                </c:pt>
                <c:pt idx="3614">
                  <c:v>-143.00601654848603</c:v>
                </c:pt>
                <c:pt idx="3615">
                  <c:v>-143.2937967356734</c:v>
                </c:pt>
                <c:pt idx="3616">
                  <c:v>-143.58429662649985</c:v>
                </c:pt>
                <c:pt idx="3617">
                  <c:v>-143.87755145611354</c:v>
                </c:pt>
                <c:pt idx="3618">
                  <c:v>-144.17359727251912</c:v>
                </c:pt>
                <c:pt idx="3619">
                  <c:v>-144.47247096114327</c:v>
                </c:pt>
                <c:pt idx="3620">
                  <c:v>-144.7742102703377</c:v>
                </c:pt>
                <c:pt idx="3621">
                  <c:v>-145.07885383787232</c:v>
                </c:pt>
                <c:pt idx="3622">
                  <c:v>-145.38644121845743</c:v>
                </c:pt>
                <c:pt idx="3623">
                  <c:v>-145.69701291234867</c:v>
                </c:pt>
                <c:pt idx="3624">
                  <c:v>-146.01061039508292</c:v>
                </c:pt>
                <c:pt idx="3625">
                  <c:v>-146.32727614840118</c:v>
                </c:pt>
                <c:pt idx="3626">
                  <c:v>-146.64705369241264</c:v>
                </c:pt>
                <c:pt idx="3627">
                  <c:v>-146.96998761906531</c:v>
                </c:pt>
                <c:pt idx="3628">
                  <c:v>-147.29612362697986</c:v>
                </c:pt>
                <c:pt idx="3629">
                  <c:v>-147.62550855772389</c:v>
                </c:pt>
                <c:pt idx="3630">
                  <c:v>-147.95819043358674</c:v>
                </c:pt>
                <c:pt idx="3631">
                  <c:v>-148.294218496941</c:v>
                </c:pt>
                <c:pt idx="3632">
                  <c:v>-148.63364325126244</c:v>
                </c:pt>
                <c:pt idx="3633">
                  <c:v>-148.97651650389923</c:v>
                </c:pt>
                <c:pt idx="3634">
                  <c:v>-149.3228914106769</c:v>
                </c:pt>
                <c:pt idx="3635">
                  <c:v>-149.67282252243649</c:v>
                </c:pt>
                <c:pt idx="3636">
                  <c:v>-150.02636583360399</c:v>
                </c:pt>
                <c:pt idx="3637">
                  <c:v>-150.38357883290448</c:v>
                </c:pt>
                <c:pt idx="3638">
                  <c:v>-150.74452055632611</c:v>
                </c:pt>
                <c:pt idx="3639">
                  <c:v>-151.10925164246731</c:v>
                </c:pt>
                <c:pt idx="3640">
                  <c:v>-151.47783439038281</c:v>
                </c:pt>
                <c:pt idx="3641">
                  <c:v>-151.85033282007771</c:v>
                </c:pt>
                <c:pt idx="3642">
                  <c:v>-152.22681273578655</c:v>
                </c:pt>
                <c:pt idx="3643">
                  <c:v>-152.60734179219978</c:v>
                </c:pt>
                <c:pt idx="3644">
                  <c:v>-152.99198956379905</c:v>
                </c:pt>
                <c:pt idx="3645">
                  <c:v>-153.38082761748143</c:v>
                </c:pt>
                <c:pt idx="3646">
                  <c:v>-153.77392958865693</c:v>
                </c:pt>
                <c:pt idx="3647">
                  <c:v>-154.17137126102764</c:v>
                </c:pt>
                <c:pt idx="3648">
                  <c:v>-154.5732306502554</c:v>
                </c:pt>
                <c:pt idx="3649">
                  <c:v>-154.97958809175583</c:v>
                </c:pt>
                <c:pt idx="3650">
                  <c:v>-155.39052633285976</c:v>
                </c:pt>
                <c:pt idx="3651">
                  <c:v>-155.80613062960873</c:v>
                </c:pt>
                <c:pt idx="3652">
                  <c:v>-156.22648884846268</c:v>
                </c:pt>
                <c:pt idx="3653">
                  <c:v>-156.65169157322734</c:v>
                </c:pt>
                <c:pt idx="3654">
                  <c:v>-157.08183221752333</c:v>
                </c:pt>
                <c:pt idx="3655">
                  <c:v>-157.51700714314242</c:v>
                </c:pt>
                <c:pt idx="3656">
                  <c:v>-157.95731578467002</c:v>
                </c:pt>
                <c:pt idx="3657">
                  <c:v>-158.40286078077381</c:v>
                </c:pt>
                <c:pt idx="3658">
                  <c:v>-158.85374811258737</c:v>
                </c:pt>
                <c:pt idx="3659">
                  <c:v>-159.3100872496602</c:v>
                </c:pt>
                <c:pt idx="3660">
                  <c:v>-159.77199130397315</c:v>
                </c:pt>
                <c:pt idx="3661">
                  <c:v>-160.23957719255603</c:v>
                </c:pt>
                <c:pt idx="3662">
                  <c:v>-160.71296580929956</c:v>
                </c:pt>
                <c:pt idx="3663">
                  <c:v>-161.1922822065803</c:v>
                </c:pt>
                <c:pt idx="3664">
                  <c:v>-161.67765578739397</c:v>
                </c:pt>
                <c:pt idx="3665">
                  <c:v>-162.1692205087183</c:v>
                </c:pt>
                <c:pt idx="3666">
                  <c:v>-162.66711509691754</c:v>
                </c:pt>
                <c:pt idx="3667">
                  <c:v>-163.17148327604258</c:v>
                </c:pt>
                <c:pt idx="3668">
                  <c:v>-163.68247400997262</c:v>
                </c:pt>
                <c:pt idx="3669">
                  <c:v>-164.20024175941276</c:v>
                </c:pt>
                <c:pt idx="3670">
                  <c:v>-164.72494675485822</c:v>
                </c:pt>
                <c:pt idx="3671">
                  <c:v>-165.25675528672451</c:v>
                </c:pt>
                <c:pt idx="3672">
                  <c:v>-165.79584001396574</c:v>
                </c:pt>
                <c:pt idx="3673">
                  <c:v>-166.34238029259842</c:v>
                </c:pt>
                <c:pt idx="3674">
                  <c:v>-166.89656252571015</c:v>
                </c:pt>
                <c:pt idx="3675">
                  <c:v>-167.45858053664077</c:v>
                </c:pt>
                <c:pt idx="3676">
                  <c:v>-168.02863596722037</c:v>
                </c:pt>
                <c:pt idx="3677">
                  <c:v>-168.60693870309575</c:v>
                </c:pt>
                <c:pt idx="3678">
                  <c:v>-169.19370732839755</c:v>
                </c:pt>
                <c:pt idx="3679">
                  <c:v>-169.78916961220403</c:v>
                </c:pt>
                <c:pt idx="3680">
                  <c:v>-170.39356302951273</c:v>
                </c:pt>
                <c:pt idx="3681">
                  <c:v>-171.00713531969208</c:v>
                </c:pt>
                <c:pt idx="3682">
                  <c:v>-171.63014508570802</c:v>
                </c:pt>
                <c:pt idx="3683">
                  <c:v>-172.26286243773438</c:v>
                </c:pt>
                <c:pt idx="3684">
                  <c:v>-172.90556968517251</c:v>
                </c:pt>
                <c:pt idx="3685">
                  <c:v>-173.55856208149251</c:v>
                </c:pt>
                <c:pt idx="3686">
                  <c:v>-174.2221486268312</c:v>
                </c:pt>
                <c:pt idx="3687">
                  <c:v>-174.89665293378755</c:v>
                </c:pt>
                <c:pt idx="3688">
                  <c:v>-175.58241416249697</c:v>
                </c:pt>
                <c:pt idx="3689">
                  <c:v>-176.27978803173528</c:v>
                </c:pt>
                <c:pt idx="3690">
                  <c:v>-176.98914791360008</c:v>
                </c:pt>
                <c:pt idx="3691">
                  <c:v>-177.71088602019017</c:v>
                </c:pt>
                <c:pt idx="3692">
                  <c:v>-178.44541469173305</c:v>
                </c:pt>
                <c:pt idx="3693">
                  <c:v>-179.19316779673338</c:v>
                </c:pt>
                <c:pt idx="3694">
                  <c:v>-179.95460225605345</c:v>
                </c:pt>
                <c:pt idx="3695">
                  <c:v>-180.73019970431747</c:v>
                </c:pt>
                <c:pt idx="3696">
                  <c:v>-181.52046830376696</c:v>
                </c:pt>
                <c:pt idx="3697">
                  <c:v>-182.32594472765865</c:v>
                </c:pt>
                <c:pt idx="3698">
                  <c:v>-183.14719633259938</c:v>
                </c:pt>
                <c:pt idx="3699">
                  <c:v>-183.98482354181778</c:v>
                </c:pt>
                <c:pt idx="3700">
                  <c:v>-184.83946246445501</c:v>
                </c:pt>
                <c:pt idx="3701">
                  <c:v>-185.71178777947893</c:v>
                </c:pt>
                <c:pt idx="3702">
                  <c:v>-186.60251591697403</c:v>
                </c:pt>
                <c:pt idx="3703">
                  <c:v>-187.5124085743692</c:v>
                </c:pt>
                <c:pt idx="3704">
                  <c:v>-188.44227661084409</c:v>
                </c:pt>
                <c:pt idx="3705">
                  <c:v>-189.39298436979183</c:v>
                </c:pt>
                <c:pt idx="3706">
                  <c:v>-190.36545448706215</c:v>
                </c:pt>
                <c:pt idx="3707">
                  <c:v>-191.36067325202222</c:v>
                </c:pt>
                <c:pt idx="3708">
                  <c:v>-192.37969659949624</c:v>
                </c:pt>
                <c:pt idx="3709">
                  <c:v>-193.42365682381811</c:v>
                </c:pt>
                <c:pt idx="3710">
                  <c:v>-194.49377012202524</c:v>
                </c:pt>
                <c:pt idx="3711">
                  <c:v>-195.59134509217674</c:v>
                </c:pt>
                <c:pt idx="3712">
                  <c:v>-196.71779233569197</c:v>
                </c:pt>
                <c:pt idx="3713">
                  <c:v>-197.87463534044304</c:v>
                </c:pt>
                <c:pt idx="3714">
                  <c:v>-199.0635228551896</c:v>
                </c:pt>
                <c:pt idx="3715">
                  <c:v>-200.28624300756269</c:v>
                </c:pt>
                <c:pt idx="3716">
                  <c:v>-201.54473946891432</c:v>
                </c:pt>
                <c:pt idx="3717">
                  <c:v>-202.84113003285381</c:v>
                </c:pt>
                <c:pt idx="3718">
                  <c:v>-204.17772805326635</c:v>
                </c:pt>
                <c:pt idx="3719">
                  <c:v>-205.55706728679579</c:v>
                </c:pt>
                <c:pt idx="3720">
                  <c:v>-206.98193080988969</c:v>
                </c:pt>
                <c:pt idx="3721">
                  <c:v>-208.45538483964935</c:v>
                </c:pt>
                <c:pt idx="3722">
                  <c:v>-209.98081849152058</c:v>
                </c:pt>
                <c:pt idx="3723">
                  <c:v>-211.56199077007005</c:v>
                </c:pt>
                <c:pt idx="3724">
                  <c:v>-213.20308643171319</c:v>
                </c:pt>
                <c:pt idx="3725">
                  <c:v>-214.9087828086509</c:v>
                </c:pt>
                <c:pt idx="3726">
                  <c:v>-216.68433028066568</c:v>
                </c:pt>
                <c:pt idx="3727">
                  <c:v>-218.53564988268104</c:v>
                </c:pt>
                <c:pt idx="3728">
                  <c:v>-220.46945262224639</c:v>
                </c:pt>
                <c:pt idx="3729">
                  <c:v>-222.49338657232596</c:v>
                </c:pt>
                <c:pt idx="3730">
                  <c:v>-224.61621987864186</c:v>
                </c:pt>
                <c:pt idx="3731">
                  <c:v>-226.84807074703548</c:v>
                </c:pt>
                <c:pt idx="3732">
                  <c:v>-229.20069967013256</c:v>
                </c:pt>
                <c:pt idx="3733">
                  <c:v>-231.68788526759315</c:v>
                </c:pt>
                <c:pt idx="3734">
                  <c:v>-234.32591420055743</c:v>
                </c:pt>
                <c:pt idx="3735">
                  <c:v>-237.13422940907805</c:v>
                </c:pt>
                <c:pt idx="3736">
                  <c:v>-240.1363023380913</c:v>
                </c:pt>
                <c:pt idx="3737">
                  <c:v>-243.36082896730545</c:v>
                </c:pt>
                <c:pt idx="3738">
                  <c:v>-246.84340554714808</c:v>
                </c:pt>
                <c:pt idx="3739">
                  <c:v>-250.62893521591548</c:v>
                </c:pt>
                <c:pt idx="3740">
                  <c:v>-254.7751849045394</c:v>
                </c:pt>
                <c:pt idx="3741">
                  <c:v>-259.35822269647014</c:v>
                </c:pt>
                <c:pt idx="3742">
                  <c:v>-264.48107121321789</c:v>
                </c:pt>
                <c:pt idx="3743">
                  <c:v>-270.28816969524905</c:v>
                </c:pt>
                <c:pt idx="3744">
                  <c:v>-276.99105993392828</c:v>
                </c:pt>
                <c:pt idx="3745">
                  <c:v>-284.91770328777596</c:v>
                </c:pt>
                <c:pt idx="3746">
                  <c:v>-294.61753079624322</c:v>
                </c:pt>
                <c:pt idx="3747">
                  <c:v>-307.12053811144517</c:v>
                </c:pt>
                <c:pt idx="3748">
                  <c:v>-324.73910510921434</c:v>
                </c:pt>
                <c:pt idx="3749">
                  <c:v>-354.85185319974454</c:v>
                </c:pt>
                <c:pt idx="3750">
                  <c:v>-1638.3548979843747</c:v>
                </c:pt>
                <c:pt idx="3751">
                  <c:v>-354.87227253543745</c:v>
                </c:pt>
                <c:pt idx="3752">
                  <c:v>-324.77994378384562</c:v>
                </c:pt>
                <c:pt idx="3753">
                  <c:v>-307.18179613154831</c:v>
                </c:pt>
                <c:pt idx="3754">
                  <c:v>-294.69920817161324</c:v>
                </c:pt>
                <c:pt idx="3755">
                  <c:v>-285.01980003147185</c:v>
                </c:pt>
                <c:pt idx="3756">
                  <c:v>-277.11357606227341</c:v>
                </c:pt>
                <c:pt idx="3757">
                  <c:v>-270.43110522783132</c:v>
                </c:pt>
                <c:pt idx="3758">
                  <c:v>-264.64442617289001</c:v>
                </c:pt>
                <c:pt idx="3759">
                  <c:v>-259.54199710934932</c:v>
                </c:pt>
                <c:pt idx="3760">
                  <c:v>-254.97937880000774</c:v>
                </c:pt>
                <c:pt idx="3761">
                  <c:v>-250.85354862661967</c:v>
                </c:pt>
                <c:pt idx="3762">
                  <c:v>-247.0884385089997</c:v>
                </c:pt>
                <c:pt idx="3763">
                  <c:v>-243.62628151948084</c:v>
                </c:pt>
                <c:pt idx="3764">
                  <c:v>-240.4221745230316</c:v>
                </c:pt>
                <c:pt idx="3765">
                  <c:v>-237.44052127248932</c:v>
                </c:pt>
                <c:pt idx="3766">
                  <c:v>-234.65262579141068</c:v>
                </c:pt>
                <c:pt idx="3767">
                  <c:v>-232.03501663812429</c:v>
                </c:pt>
                <c:pt idx="3768">
                  <c:v>-229.56825087584258</c:v>
                </c:pt>
                <c:pt idx="3769">
                  <c:v>-227.23604184669034</c:v>
                </c:pt>
                <c:pt idx="3770">
                  <c:v>-225.02461093427263</c:v>
                </c:pt>
                <c:pt idx="3771">
                  <c:v>-222.92219764922902</c:v>
                </c:pt>
                <c:pt idx="3772">
                  <c:v>-220.91868378898315</c:v>
                </c:pt>
                <c:pt idx="3773">
                  <c:v>-219.00530121107832</c:v>
                </c:pt>
                <c:pt idx="3774">
                  <c:v>-217.17440184581551</c:v>
                </c:pt>
                <c:pt idx="3775">
                  <c:v>-215.41927468891083</c:v>
                </c:pt>
                <c:pt idx="3776">
                  <c:v>-213.73399870870614</c:v>
                </c:pt>
                <c:pt idx="3777">
                  <c:v>-212.11332352868456</c:v>
                </c:pt>
                <c:pt idx="3778">
                  <c:v>-210.55257181991078</c:v>
                </c:pt>
                <c:pt idx="3779">
                  <c:v>-209.04755882923507</c:v>
                </c:pt>
                <c:pt idx="3780">
                  <c:v>-207.59452555535646</c:v>
                </c:pt>
                <c:pt idx="3781">
                  <c:v>-206.19008288609507</c:v>
                </c:pt>
                <c:pt idx="3782">
                  <c:v>-204.83116460761548</c:v>
                </c:pt>
                <c:pt idx="3783">
                  <c:v>-203.51498764673613</c:v>
                </c:pt>
                <c:pt idx="3784">
                  <c:v>-202.2390182500794</c:v>
                </c:pt>
                <c:pt idx="3785">
                  <c:v>-201.00094306702624</c:v>
                </c:pt>
                <c:pt idx="3786">
                  <c:v>-199.79864430723353</c:v>
                </c:pt>
                <c:pt idx="3787">
                  <c:v>-198.63017830261572</c:v>
                </c:pt>
                <c:pt idx="3788">
                  <c:v>-197.49375692880835</c:v>
                </c:pt>
                <c:pt idx="3789">
                  <c:v>-196.3877314403183</c:v>
                </c:pt>
                <c:pt idx="3790">
                  <c:v>-195.31057835254018</c:v>
                </c:pt>
                <c:pt idx="3791">
                  <c:v>-194.26088706732139</c:v>
                </c:pt>
                <c:pt idx="3792">
                  <c:v>-193.23734898986984</c:v>
                </c:pt>
                <c:pt idx="3793">
                  <c:v>-192.23874792641513</c:v>
                </c:pt>
                <c:pt idx="3794">
                  <c:v>-191.26395158589054</c:v>
                </c:pt>
                <c:pt idx="3795">
                  <c:v>-190.31190403673915</c:v>
                </c:pt>
                <c:pt idx="3796">
                  <c:v>-189.38161899286118</c:v>
                </c:pt>
                <c:pt idx="3797">
                  <c:v>-188.4721738216744</c:v>
                </c:pt>
                <c:pt idx="3798">
                  <c:v>-187.58270418305347</c:v>
                </c:pt>
                <c:pt idx="3799">
                  <c:v>-186.7123992210864</c:v>
                </c:pt>
                <c:pt idx="3800">
                  <c:v>-185.86049724161231</c:v>
                </c:pt>
                <c:pt idx="3801">
                  <c:v>-185.02628181781475</c:v>
                </c:pt>
                <c:pt idx="3802">
                  <c:v>-184.20907827399412</c:v>
                </c:pt>
                <c:pt idx="3803">
                  <c:v>-183.40825050427753</c:v>
                </c:pt>
                <c:pt idx="3804">
                  <c:v>-182.6231980887049</c:v>
                </c:pt>
                <c:pt idx="3805">
                  <c:v>-181.85335367393805</c:v>
                </c:pt>
                <c:pt idx="3806">
                  <c:v>-181.09818058998897</c:v>
                </c:pt>
                <c:pt idx="3807">
                  <c:v>-180.35717067788522</c:v>
                </c:pt>
                <c:pt idx="3808">
                  <c:v>-179.6298423062716</c:v>
                </c:pt>
                <c:pt idx="3809">
                  <c:v>-178.91573855755513</c:v>
                </c:pt>
                <c:pt idx="3810">
                  <c:v>-178.21442556650061</c:v>
                </c:pt>
                <c:pt idx="3811">
                  <c:v>-177.52549099615013</c:v>
                </c:pt>
                <c:pt idx="3812">
                  <c:v>-176.84854263767465</c:v>
                </c:pt>
                <c:pt idx="3813">
                  <c:v>-176.18320712224656</c:v>
                </c:pt>
                <c:pt idx="3814">
                  <c:v>-175.52912873436009</c:v>
                </c:pt>
                <c:pt idx="3815">
                  <c:v>-174.88596831715012</c:v>
                </c:pt>
                <c:pt idx="3816">
                  <c:v>-174.25340226128813</c:v>
                </c:pt>
                <c:pt idx="3817">
                  <c:v>-173.63112156990809</c:v>
                </c:pt>
                <c:pt idx="3818">
                  <c:v>-173.01883099281068</c:v>
                </c:pt>
                <c:pt idx="3819">
                  <c:v>-172.41624822386552</c:v>
                </c:pt>
                <c:pt idx="3820">
                  <c:v>-171.82310315617002</c:v>
                </c:pt>
                <c:pt idx="3821">
                  <c:v>-171.23913719002974</c:v>
                </c:pt>
                <c:pt idx="3822">
                  <c:v>-170.66410258934778</c:v>
                </c:pt>
                <c:pt idx="3823">
                  <c:v>-170.09776188239846</c:v>
                </c:pt>
                <c:pt idx="3824">
                  <c:v>-169.53988730337554</c:v>
                </c:pt>
                <c:pt idx="3825">
                  <c:v>-168.99026027142054</c:v>
                </c:pt>
                <c:pt idx="3826">
                  <c:v>-168.44867090415914</c:v>
                </c:pt>
                <c:pt idx="3827">
                  <c:v>-167.9149175630339</c:v>
                </c:pt>
                <c:pt idx="3828">
                  <c:v>-167.38880642797781</c:v>
                </c:pt>
                <c:pt idx="3829">
                  <c:v>-166.87015109917638</c:v>
                </c:pt>
                <c:pt idx="3830">
                  <c:v>-166.35877222388632</c:v>
                </c:pt>
                <c:pt idx="3831">
                  <c:v>-165.85449714642709</c:v>
                </c:pt>
                <c:pt idx="3832">
                  <c:v>-165.35715957965692</c:v>
                </c:pt>
                <c:pt idx="3833">
                  <c:v>-164.86659929635454</c:v>
                </c:pt>
                <c:pt idx="3834">
                  <c:v>-164.38266183908908</c:v>
                </c:pt>
                <c:pt idx="3835">
                  <c:v>-163.9051982472557</c:v>
                </c:pt>
                <c:pt idx="3836">
                  <c:v>-163.43406480007826</c:v>
                </c:pt>
                <c:pt idx="3837">
                  <c:v>-162.96912277446737</c:v>
                </c:pt>
                <c:pt idx="3838">
                  <c:v>-162.5102382167205</c:v>
                </c:pt>
                <c:pt idx="3839">
                  <c:v>-162.05728172711727</c:v>
                </c:pt>
                <c:pt idx="3840">
                  <c:v>-161.61012825655678</c:v>
                </c:pt>
                <c:pt idx="3841">
                  <c:v>-161.16865691442422</c:v>
                </c:pt>
                <c:pt idx="3842">
                  <c:v>-160.73275078696585</c:v>
                </c:pt>
                <c:pt idx="3843">
                  <c:v>-160.30229676547737</c:v>
                </c:pt>
                <c:pt idx="3844">
                  <c:v>-159.87718538368586</c:v>
                </c:pt>
                <c:pt idx="3845">
                  <c:v>-159.45731066373463</c:v>
                </c:pt>
                <c:pt idx="3846">
                  <c:v>-159.04256997023327</c:v>
                </c:pt>
                <c:pt idx="3847">
                  <c:v>-158.63286387187378</c:v>
                </c:pt>
                <c:pt idx="3848">
                  <c:v>-158.22809601014211</c:v>
                </c:pt>
                <c:pt idx="3849">
                  <c:v>-157.82817297469569</c:v>
                </c:pt>
                <c:pt idx="3850">
                  <c:v>-157.43300418500706</c:v>
                </c:pt>
                <c:pt idx="3851">
                  <c:v>-157.04250177789478</c:v>
                </c:pt>
                <c:pt idx="3852">
                  <c:v>-156.65658050059616</c:v>
                </c:pt>
                <c:pt idx="3853">
                  <c:v>-156.27515760905959</c:v>
                </c:pt>
                <c:pt idx="3854">
                  <c:v>-155.8981527711488</c:v>
                </c:pt>
                <c:pt idx="3855">
                  <c:v>-155.52548797448156</c:v>
                </c:pt>
                <c:pt idx="3856">
                  <c:v>-155.15708743863595</c:v>
                </c:pt>
                <c:pt idx="3857">
                  <c:v>-154.79287753148216</c:v>
                </c:pt>
                <c:pt idx="3858">
                  <c:v>-154.43278668940368</c:v>
                </c:pt>
                <c:pt idx="3859">
                  <c:v>-154.07674534119982</c:v>
                </c:pt>
                <c:pt idx="3860">
                  <c:v>-153.72468583546129</c:v>
                </c:pt>
                <c:pt idx="3861">
                  <c:v>-153.37654237123508</c:v>
                </c:pt>
                <c:pt idx="3862">
                  <c:v>-153.03225093179785</c:v>
                </c:pt>
                <c:pt idx="3863">
                  <c:v>-152.69174922137705</c:v>
                </c:pt>
                <c:pt idx="3864">
                  <c:v>-152.35497660465674</c:v>
                </c:pt>
                <c:pt idx="3865">
                  <c:v>-152.02187404893141</c:v>
                </c:pt>
                <c:pt idx="3866">
                  <c:v>-151.6923840687592</c:v>
                </c:pt>
                <c:pt idx="3867">
                  <c:v>-151.36645067299742</c:v>
                </c:pt>
                <c:pt idx="3868">
                  <c:v>-151.04401931408879</c:v>
                </c:pt>
                <c:pt idx="3869">
                  <c:v>-150.72503683949188</c:v>
                </c:pt>
                <c:pt idx="3870">
                  <c:v>-150.40945144514293</c:v>
                </c:pt>
                <c:pt idx="3871">
                  <c:v>-150.09721263085086</c:v>
                </c:pt>
                <c:pt idx="3872">
                  <c:v>-149.78827115752821</c:v>
                </c:pt>
                <c:pt idx="3873">
                  <c:v>-149.48257900617102</c:v>
                </c:pt>
                <c:pt idx="3874">
                  <c:v>-149.18008933849748</c:v>
                </c:pt>
                <c:pt idx="3875">
                  <c:v>-148.88075645917303</c:v>
                </c:pt>
                <c:pt idx="3876">
                  <c:v>-148.58453577953605</c:v>
                </c:pt>
                <c:pt idx="3877">
                  <c:v>-148.29138378276426</c:v>
                </c:pt>
                <c:pt idx="3878">
                  <c:v>-148.00125799040376</c:v>
                </c:pt>
                <c:pt idx="3879">
                  <c:v>-147.71411693020522</c:v>
                </c:pt>
                <c:pt idx="3880">
                  <c:v>-147.42992010520089</c:v>
                </c:pt>
                <c:pt idx="3881">
                  <c:v>-147.14862796396875</c:v>
                </c:pt>
                <c:pt idx="3882">
                  <c:v>-146.87020187202748</c:v>
                </c:pt>
                <c:pt idx="3883">
                  <c:v>-146.59460408431437</c:v>
                </c:pt>
                <c:pt idx="3884">
                  <c:v>-146.3217977186921</c:v>
                </c:pt>
                <c:pt idx="3885">
                  <c:v>-146.05174673044579</c:v>
                </c:pt>
                <c:pt idx="3886">
                  <c:v>-145.78441588771736</c:v>
                </c:pt>
                <c:pt idx="3887">
                  <c:v>-145.51977074784605</c:v>
                </c:pt>
                <c:pt idx="3888">
                  <c:v>-145.25777763456682</c:v>
                </c:pt>
                <c:pt idx="3889">
                  <c:v>-144.99840361603566</c:v>
                </c:pt>
                <c:pt idx="3890">
                  <c:v>-144.7416164836427</c:v>
                </c:pt>
                <c:pt idx="3891">
                  <c:v>-144.48738473158022</c:v>
                </c:pt>
                <c:pt idx="3892">
                  <c:v>-144.23567753713559</c:v>
                </c:pt>
                <c:pt idx="3893">
                  <c:v>-143.98646474167566</c:v>
                </c:pt>
                <c:pt idx="3894">
                  <c:v>-143.7397168322949</c:v>
                </c:pt>
                <c:pt idx="3895">
                  <c:v>-143.49540492410165</c:v>
                </c:pt>
                <c:pt idx="3896">
                  <c:v>-143.25350074311251</c:v>
                </c:pt>
                <c:pt idx="3897">
                  <c:v>-143.01397660973265</c:v>
                </c:pt>
                <c:pt idx="3898">
                  <c:v>-142.77680542279819</c:v>
                </c:pt>
                <c:pt idx="3899">
                  <c:v>-142.54196064415618</c:v>
                </c:pt>
                <c:pt idx="3900">
                  <c:v>-142.3094162837626</c:v>
                </c:pt>
                <c:pt idx="3901">
                  <c:v>-142.07914688527569</c:v>
                </c:pt>
                <c:pt idx="3902">
                  <c:v>-141.85112751212807</c:v>
                </c:pt>
                <c:pt idx="3903">
                  <c:v>-141.62533373405458</c:v>
                </c:pt>
                <c:pt idx="3904">
                  <c:v>-141.40174161406281</c:v>
                </c:pt>
                <c:pt idx="3905">
                  <c:v>-141.18032769582496</c:v>
                </c:pt>
                <c:pt idx="3906">
                  <c:v>-140.96106899147736</c:v>
                </c:pt>
                <c:pt idx="3907">
                  <c:v>-140.74394296981072</c:v>
                </c:pt>
                <c:pt idx="3908">
                  <c:v>-140.52892754483807</c:v>
                </c:pt>
                <c:pt idx="3909">
                  <c:v>-140.31600106472266</c:v>
                </c:pt>
                <c:pt idx="3910">
                  <c:v>-140.10514230105747</c:v>
                </c:pt>
                <c:pt idx="3911">
                  <c:v>-139.8963304384765</c:v>
                </c:pt>
                <c:pt idx="3912">
                  <c:v>-139.68954506459281</c:v>
                </c:pt>
                <c:pt idx="3913">
                  <c:v>-139.48476616024496</c:v>
                </c:pt>
                <c:pt idx="3914">
                  <c:v>-139.28197409004528</c:v>
                </c:pt>
                <c:pt idx="3915">
                  <c:v>-139.0811495932156</c:v>
                </c:pt>
                <c:pt idx="3916">
                  <c:v>-138.88227377470227</c:v>
                </c:pt>
                <c:pt idx="3917">
                  <c:v>-138.68532809655864</c:v>
                </c:pt>
                <c:pt idx="3918">
                  <c:v>-138.4902943695881</c:v>
                </c:pt>
                <c:pt idx="3919">
                  <c:v>-138.29715474523425</c:v>
                </c:pt>
                <c:pt idx="3920">
                  <c:v>-138.10589170771502</c:v>
                </c:pt>
                <c:pt idx="3921">
                  <c:v>-137.91648806638551</c:v>
                </c:pt>
                <c:pt idx="3922">
                  <c:v>-137.72892694832856</c:v>
                </c:pt>
                <c:pt idx="3923">
                  <c:v>-137.5431917911591</c:v>
                </c:pt>
                <c:pt idx="3924">
                  <c:v>-137.35926633603955</c:v>
                </c:pt>
                <c:pt idx="3925">
                  <c:v>-137.17713462089552</c:v>
                </c:pt>
                <c:pt idx="3926">
                  <c:v>-136.99678097382761</c:v>
                </c:pt>
                <c:pt idx="3927">
                  <c:v>-136.81819000671044</c:v>
                </c:pt>
                <c:pt idx="3928">
                  <c:v>-136.64134660897531</c:v>
                </c:pt>
                <c:pt idx="3929">
                  <c:v>-136.46623594156668</c:v>
                </c:pt>
                <c:pt idx="3930">
                  <c:v>-136.29284343107145</c:v>
                </c:pt>
                <c:pt idx="3931">
                  <c:v>-136.12115476400933</c:v>
                </c:pt>
                <c:pt idx="3932">
                  <c:v>-135.95115588128556</c:v>
                </c:pt>
                <c:pt idx="3933">
                  <c:v>-135.78283297279492</c:v>
                </c:pt>
                <c:pt idx="3934">
                  <c:v>-135.61617247217629</c:v>
                </c:pt>
                <c:pt idx="3935">
                  <c:v>-135.45116105171016</c:v>
                </c:pt>
                <c:pt idx="3936">
                  <c:v>-135.28778561735612</c:v>
                </c:pt>
                <c:pt idx="3937">
                  <c:v>-135.12603330392449</c:v>
                </c:pt>
                <c:pt idx="3938">
                  <c:v>-134.96589147038011</c:v>
                </c:pt>
                <c:pt idx="3939">
                  <c:v>-134.80734769527049</c:v>
                </c:pt>
                <c:pt idx="3940">
                  <c:v>-134.65038977227874</c:v>
                </c:pt>
                <c:pt idx="3941">
                  <c:v>-134.49500570589348</c:v>
                </c:pt>
                <c:pt idx="3942">
                  <c:v>-134.3411837071942</c:v>
                </c:pt>
                <c:pt idx="3943">
                  <c:v>-134.18891218974881</c:v>
                </c:pt>
                <c:pt idx="3944">
                  <c:v>-134.03817976561834</c:v>
                </c:pt>
                <c:pt idx="3945">
                  <c:v>-133.8889752414662</c:v>
                </c:pt>
                <c:pt idx="3946">
                  <c:v>-133.74128761477021</c:v>
                </c:pt>
                <c:pt idx="3947">
                  <c:v>-133.59510607013186</c:v>
                </c:pt>
                <c:pt idx="3948">
                  <c:v>-133.45041997568106</c:v>
                </c:pt>
                <c:pt idx="3949">
                  <c:v>-133.30721887957478</c:v>
                </c:pt>
                <c:pt idx="3950">
                  <c:v>-133.16549250658414</c:v>
                </c:pt>
                <c:pt idx="3951">
                  <c:v>-133.02523075476955</c:v>
                </c:pt>
                <c:pt idx="3952">
                  <c:v>-132.88642369223996</c:v>
                </c:pt>
                <c:pt idx="3953">
                  <c:v>-132.74906155399512</c:v>
                </c:pt>
                <c:pt idx="3954">
                  <c:v>-132.61313473884653</c:v>
                </c:pt>
                <c:pt idx="3955">
                  <c:v>-132.47863380641692</c:v>
                </c:pt>
                <c:pt idx="3956">
                  <c:v>-132.34554947421418</c:v>
                </c:pt>
                <c:pt idx="3957">
                  <c:v>-132.21387261477886</c:v>
                </c:pt>
                <c:pt idx="3958">
                  <c:v>-132.08359425290226</c:v>
                </c:pt>
                <c:pt idx="3959">
                  <c:v>-131.95470556291423</c:v>
                </c:pt>
                <c:pt idx="3960">
                  <c:v>-131.8271978660369</c:v>
                </c:pt>
                <c:pt idx="3961">
                  <c:v>-131.7010626278053</c:v>
                </c:pt>
                <c:pt idx="3962">
                  <c:v>-131.57629145554901</c:v>
                </c:pt>
                <c:pt idx="3963">
                  <c:v>-131.45287609593797</c:v>
                </c:pt>
                <c:pt idx="3964">
                  <c:v>-131.33080843258588</c:v>
                </c:pt>
                <c:pt idx="3965">
                  <c:v>-131.21008048371385</c:v>
                </c:pt>
                <c:pt idx="3966">
                  <c:v>-131.09068439986939</c:v>
                </c:pt>
                <c:pt idx="3967">
                  <c:v>-130.97261246170109</c:v>
                </c:pt>
                <c:pt idx="3968">
                  <c:v>-130.85585707778671</c:v>
                </c:pt>
                <c:pt idx="3969">
                  <c:v>-130.7404107825142</c:v>
                </c:pt>
                <c:pt idx="3970">
                  <c:v>-130.62626623401232</c:v>
                </c:pt>
                <c:pt idx="3971">
                  <c:v>-130.51341621213243</c:v>
                </c:pt>
                <c:pt idx="3972">
                  <c:v>-130.40185361647644</c:v>
                </c:pt>
                <c:pt idx="3973">
                  <c:v>-130.29157146447378</c:v>
                </c:pt>
                <c:pt idx="3974">
                  <c:v>-130.18256288950235</c:v>
                </c:pt>
                <c:pt idx="3975">
                  <c:v>-130.07482113905536</c:v>
                </c:pt>
                <c:pt idx="3976">
                  <c:v>-129.96833957295047</c:v>
                </c:pt>
                <c:pt idx="3977">
                  <c:v>-129.86311166158211</c:v>
                </c:pt>
                <c:pt idx="3978">
                  <c:v>-129.75913098421412</c:v>
                </c:pt>
                <c:pt idx="3979">
                  <c:v>-129.65639122731363</c:v>
                </c:pt>
                <c:pt idx="3980">
                  <c:v>-129.55488618292279</c:v>
                </c:pt>
                <c:pt idx="3981">
                  <c:v>-129.45460974707032</c:v>
                </c:pt>
                <c:pt idx="3982">
                  <c:v>-129.35555591821844</c:v>
                </c:pt>
                <c:pt idx="3983">
                  <c:v>-129.25771879574788</c:v>
                </c:pt>
                <c:pt idx="3984">
                  <c:v>-129.16109257847677</c:v>
                </c:pt>
                <c:pt idx="3985">
                  <c:v>-129.0656715632156</c:v>
                </c:pt>
                <c:pt idx="3986">
                  <c:v>-128.97145014335467</c:v>
                </c:pt>
                <c:pt idx="3987">
                  <c:v>-128.87842280748532</c:v>
                </c:pt>
                <c:pt idx="3988">
                  <c:v>-128.78658413805252</c:v>
                </c:pt>
                <c:pt idx="3989">
                  <c:v>-128.6959288100399</c:v>
                </c:pt>
                <c:pt idx="3990">
                  <c:v>-128.60645158968424</c:v>
                </c:pt>
                <c:pt idx="3991">
                  <c:v>-128.51814733322104</c:v>
                </c:pt>
                <c:pt idx="3992">
                  <c:v>-128.4310109856585</c:v>
                </c:pt>
                <c:pt idx="3993">
                  <c:v>-128.34503757958018</c:v>
                </c:pt>
                <c:pt idx="3994">
                  <c:v>-128.26022223397621</c:v>
                </c:pt>
                <c:pt idx="3995">
                  <c:v>-128.17656015310098</c:v>
                </c:pt>
                <c:pt idx="3996">
                  <c:v>-128.09404662535809</c:v>
                </c:pt>
                <c:pt idx="3997">
                  <c:v>-128.01267702221088</c:v>
                </c:pt>
                <c:pt idx="3998">
                  <c:v>-127.93244679711904</c:v>
                </c:pt>
                <c:pt idx="3999">
                  <c:v>-127.85335148449957</c:v>
                </c:pt>
                <c:pt idx="4000">
                  <c:v>-127.77538669871269</c:v>
                </c:pt>
                <c:pt idx="4001">
                  <c:v>-127.69854813307114</c:v>
                </c:pt>
                <c:pt idx="4002">
                  <c:v>-127.6228315588733</c:v>
                </c:pt>
                <c:pt idx="4003">
                  <c:v>-127.54823282445844</c:v>
                </c:pt>
                <c:pt idx="4004">
                  <c:v>-127.47474785428554</c:v>
                </c:pt>
                <c:pt idx="4005">
                  <c:v>-127.40237264803262</c:v>
                </c:pt>
                <c:pt idx="4006">
                  <c:v>-127.33110327971897</c:v>
                </c:pt>
                <c:pt idx="4007">
                  <c:v>-127.26093589684695</c:v>
                </c:pt>
                <c:pt idx="4008">
                  <c:v>-127.19186671956564</c:v>
                </c:pt>
                <c:pt idx="4009">
                  <c:v>-127.12389203985389</c:v>
                </c:pt>
                <c:pt idx="4010">
                  <c:v>-127.05700822072353</c:v>
                </c:pt>
                <c:pt idx="4011">
                  <c:v>-126.9912116954419</c:v>
                </c:pt>
                <c:pt idx="4012">
                  <c:v>-126.92649896677321</c:v>
                </c:pt>
                <c:pt idx="4013">
                  <c:v>-126.86286660623871</c:v>
                </c:pt>
                <c:pt idx="4014">
                  <c:v>-126.80031125339539</c:v>
                </c:pt>
                <c:pt idx="4015">
                  <c:v>-126.73882961513193</c:v>
                </c:pt>
                <c:pt idx="4016">
                  <c:v>-126.67841846498337</c:v>
                </c:pt>
                <c:pt idx="4017">
                  <c:v>-126.61907464246171</c:v>
                </c:pt>
                <c:pt idx="4018">
                  <c:v>-126.56079505240484</c:v>
                </c:pt>
                <c:pt idx="4019">
                  <c:v>-126.50357666434098</c:v>
                </c:pt>
                <c:pt idx="4020">
                  <c:v>-126.44741651187053</c:v>
                </c:pt>
                <c:pt idx="4021">
                  <c:v>-126.39231169206319</c:v>
                </c:pt>
                <c:pt idx="4022">
                  <c:v>-126.3382593648714</c:v>
                </c:pt>
                <c:pt idx="4023">
                  <c:v>-126.28525675255901</c:v>
                </c:pt>
                <c:pt idx="4024">
                  <c:v>-126.23330113914564</c:v>
                </c:pt>
                <c:pt idx="4025">
                  <c:v>-126.18238986986553</c:v>
                </c:pt>
                <c:pt idx="4026">
                  <c:v>-126.13252035064194</c:v>
                </c:pt>
                <c:pt idx="4027">
                  <c:v>-126.08369004757515</c:v>
                </c:pt>
                <c:pt idx="4028">
                  <c:v>-126.03589648644572</c:v>
                </c:pt>
                <c:pt idx="4029">
                  <c:v>-125.98913725223122</c:v>
                </c:pt>
                <c:pt idx="4030">
                  <c:v>-125.94340998863726</c:v>
                </c:pt>
                <c:pt idx="4031">
                  <c:v>-125.89871239764193</c:v>
                </c:pt>
                <c:pt idx="4032">
                  <c:v>-125.85504223905401</c:v>
                </c:pt>
                <c:pt idx="4033">
                  <c:v>-125.81239733008404</c:v>
                </c:pt>
                <c:pt idx="4034">
                  <c:v>-125.77077554492924</c:v>
                </c:pt>
                <c:pt idx="4035">
                  <c:v>-125.73017481437046</c:v>
                </c:pt>
                <c:pt idx="4036">
                  <c:v>-125.69059312538273</c:v>
                </c:pt>
                <c:pt idx="4037">
                  <c:v>-125.65202852075794</c:v>
                </c:pt>
                <c:pt idx="4038">
                  <c:v>-125.61447909873992</c:v>
                </c:pt>
                <c:pt idx="4039">
                  <c:v>-125.57794301267214</c:v>
                </c:pt>
                <c:pt idx="4040">
                  <c:v>-125.54241847065727</c:v>
                </c:pt>
                <c:pt idx="4041">
                  <c:v>-125.50790373522892</c:v>
                </c:pt>
                <c:pt idx="4042">
                  <c:v>-125.47439712303493</c:v>
                </c:pt>
                <c:pt idx="4043">
                  <c:v>-125.44189700453293</c:v>
                </c:pt>
                <c:pt idx="4044">
                  <c:v>-125.4104018036968</c:v>
                </c:pt>
                <c:pt idx="4045">
                  <c:v>-125.3799099977353</c:v>
                </c:pt>
                <c:pt idx="4046">
                  <c:v>-125.3504201168216</c:v>
                </c:pt>
                <c:pt idx="4047">
                  <c:v>-125.32193074383423</c:v>
                </c:pt>
                <c:pt idx="4048">
                  <c:v>-125.29444051410914</c:v>
                </c:pt>
                <c:pt idx="4049">
                  <c:v>-125.26794811520293</c:v>
                </c:pt>
                <c:pt idx="4050">
                  <c:v>-125.24245228666683</c:v>
                </c:pt>
                <c:pt idx="4051">
                  <c:v>-125.21795181983181</c:v>
                </c:pt>
                <c:pt idx="4052">
                  <c:v>-125.19444555760418</c:v>
                </c:pt>
                <c:pt idx="4053">
                  <c:v>-125.17193239427216</c:v>
                </c:pt>
                <c:pt idx="4054">
                  <c:v>-125.1504112753228</c:v>
                </c:pt>
                <c:pt idx="4055">
                  <c:v>-125.12988119726981</c:v>
                </c:pt>
                <c:pt idx="4056">
                  <c:v>-125.11034120749152</c:v>
                </c:pt>
                <c:pt idx="4057">
                  <c:v>-125.09179040407957</c:v>
                </c:pt>
                <c:pt idx="4058">
                  <c:v>-125.07422793569771</c:v>
                </c:pt>
                <c:pt idx="4059">
                  <c:v>-125.05765300145111</c:v>
                </c:pt>
                <c:pt idx="4060">
                  <c:v>-125.04206485076587</c:v>
                </c:pt>
                <c:pt idx="4061">
                  <c:v>-125.02746278327879</c:v>
                </c:pt>
                <c:pt idx="4062">
                  <c:v>-125.01384614873727</c:v>
                </c:pt>
                <c:pt idx="4063">
                  <c:v>-125.00121434690938</c:v>
                </c:pt>
                <c:pt idx="4064">
                  <c:v>-124.98956682750415</c:v>
                </c:pt>
                <c:pt idx="4065">
                  <c:v>-124.97890309010185</c:v>
                </c:pt>
                <c:pt idx="4066">
                  <c:v>-124.96922268409435</c:v>
                </c:pt>
                <c:pt idx="4067">
                  <c:v>-124.96052520863569</c:v>
                </c:pt>
                <c:pt idx="4068">
                  <c:v>-124.9528103126024</c:v>
                </c:pt>
                <c:pt idx="4069">
                  <c:v>-124.94607769456424</c:v>
                </c:pt>
                <c:pt idx="4070">
                  <c:v>-124.94032710276464</c:v>
                </c:pt>
                <c:pt idx="4071">
                  <c:v>-124.93555833511137</c:v>
                </c:pt>
                <c:pt idx="4072">
                  <c:v>-124.93177123917718</c:v>
                </c:pt>
                <c:pt idx="4073">
                  <c:v>-124.92896571221053</c:v>
                </c:pt>
                <c:pt idx="4074">
                  <c:v>-124.9271417011563</c:v>
                </c:pt>
                <c:pt idx="4075">
                  <c:v>-124.92629920268668</c:v>
                </c:pt>
                <c:pt idx="4076">
                  <c:v>-124.92643826324212</c:v>
                </c:pt>
                <c:pt idx="4077">
                  <c:v>-124.92755897908233</c:v>
                </c:pt>
                <c:pt idx="4078">
                  <c:v>-124.92966149634759</c:v>
                </c:pt>
                <c:pt idx="4079">
                  <c:v>-124.93274601113015</c:v>
                </c:pt>
                <c:pt idx="4080">
                  <c:v>-124.93681276955581</c:v>
                </c:pt>
                <c:pt idx="4081">
                  <c:v>-124.94186206787597</c:v>
                </c:pt>
                <c:pt idx="4082">
                  <c:v>-124.94789425256981</c:v>
                </c:pt>
                <c:pt idx="4083">
                  <c:v>-124.95490972045684</c:v>
                </c:pt>
                <c:pt idx="4084">
                  <c:v>-124.96290891882019</c:v>
                </c:pt>
                <c:pt idx="4085">
                  <c:v>-124.97189234553993</c:v>
                </c:pt>
                <c:pt idx="4086">
                  <c:v>-124.98186054923735</c:v>
                </c:pt>
                <c:pt idx="4087">
                  <c:v>-124.99281412942966</c:v>
                </c:pt>
                <c:pt idx="4088">
                  <c:v>-125.00475373669546</c:v>
                </c:pt>
                <c:pt idx="4089">
                  <c:v>-125.01768007285106</c:v>
                </c:pt>
                <c:pt idx="4090">
                  <c:v>-125.03159389113755</c:v>
                </c:pt>
                <c:pt idx="4091">
                  <c:v>-125.04649599641897</c:v>
                </c:pt>
                <c:pt idx="4092">
                  <c:v>-125.06238724539152</c:v>
                </c:pt>
                <c:pt idx="4093">
                  <c:v>-125.07926854680389</c:v>
                </c:pt>
                <c:pt idx="4094">
                  <c:v>-125.09714086168884</c:v>
                </c:pt>
                <c:pt idx="4095">
                  <c:v>-125.11600520360639</c:v>
                </c:pt>
                <c:pt idx="4096">
                  <c:v>-125.13586263889815</c:v>
                </c:pt>
                <c:pt idx="4097">
                  <c:v>-125.15671428695362</c:v>
                </c:pt>
                <c:pt idx="4098">
                  <c:v>-125.17856132048806</c:v>
                </c:pt>
                <c:pt idx="4099">
                  <c:v>-125.20140496583232</c:v>
                </c:pt>
                <c:pt idx="4100">
                  <c:v>-125.2252465032347</c:v>
                </c:pt>
                <c:pt idx="4101">
                  <c:v>-125.250087267175</c:v>
                </c:pt>
                <c:pt idx="4102">
                  <c:v>-125.27592864669073</c:v>
                </c:pt>
                <c:pt idx="4103">
                  <c:v>-125.30277208571621</c:v>
                </c:pt>
                <c:pt idx="4104">
                  <c:v>-125.33061908343392</c:v>
                </c:pt>
                <c:pt idx="4105">
                  <c:v>-125.3594711946389</c:v>
                </c:pt>
                <c:pt idx="4106">
                  <c:v>-125.38933003011599</c:v>
                </c:pt>
                <c:pt idx="4107">
                  <c:v>-125.42019725703057</c:v>
                </c:pt>
                <c:pt idx="4108">
                  <c:v>-125.45207459933224</c:v>
                </c:pt>
                <c:pt idx="4109">
                  <c:v>-125.48496383817253</c:v>
                </c:pt>
                <c:pt idx="4110">
                  <c:v>-125.51886681233611</c:v>
                </c:pt>
                <c:pt idx="4111">
                  <c:v>-125.55378541868605</c:v>
                </c:pt>
                <c:pt idx="4112">
                  <c:v>-125.58972161262321</c:v>
                </c:pt>
                <c:pt idx="4113">
                  <c:v>-125.6266774085606</c:v>
                </c:pt>
                <c:pt idx="4114">
                  <c:v>-125.66465488041155</c:v>
                </c:pt>
                <c:pt idx="4115">
                  <c:v>-125.70365616209365</c:v>
                </c:pt>
                <c:pt idx="4116">
                  <c:v>-125.74368344804732</c:v>
                </c:pt>
                <c:pt idx="4117">
                  <c:v>-125.78473899377008</c:v>
                </c:pt>
                <c:pt idx="4118">
                  <c:v>-125.82682511636646</c:v>
                </c:pt>
                <c:pt idx="4119">
                  <c:v>-125.86994419511407</c:v>
                </c:pt>
                <c:pt idx="4120">
                  <c:v>-125.9140986720456</c:v>
                </c:pt>
                <c:pt idx="4121">
                  <c:v>-125.95929105254784</c:v>
                </c:pt>
                <c:pt idx="4122">
                  <c:v>-126.00552390597713</c:v>
                </c:pt>
                <c:pt idx="4123">
                  <c:v>-126.05279986629257</c:v>
                </c:pt>
                <c:pt idx="4124">
                  <c:v>-126.10112163270622</c:v>
                </c:pt>
                <c:pt idx="4125">
                  <c:v>-126.15049197035171</c:v>
                </c:pt>
                <c:pt idx="4126">
                  <c:v>-126.20091371097053</c:v>
                </c:pt>
                <c:pt idx="4127">
                  <c:v>-126.25238975361734</c:v>
                </c:pt>
                <c:pt idx="4128">
                  <c:v>-126.30492306538414</c:v>
                </c:pt>
                <c:pt idx="4129">
                  <c:v>-126.35851668214384</c:v>
                </c:pt>
                <c:pt idx="4130">
                  <c:v>-126.41317370931324</c:v>
                </c:pt>
                <c:pt idx="4131">
                  <c:v>-126.46889732263681</c:v>
                </c:pt>
                <c:pt idx="4132">
                  <c:v>-126.5256907689904</c:v>
                </c:pt>
                <c:pt idx="4133">
                  <c:v>-126.58355736720648</c:v>
                </c:pt>
                <c:pt idx="4134">
                  <c:v>-126.64250050892049</c:v>
                </c:pt>
                <c:pt idx="4135">
                  <c:v>-126.70252365943963</c:v>
                </c:pt>
                <c:pt idx="4136">
                  <c:v>-126.76363035863335</c:v>
                </c:pt>
                <c:pt idx="4137">
                  <c:v>-126.82582422184744</c:v>
                </c:pt>
                <c:pt idx="4138">
                  <c:v>-126.8891089408413</c:v>
                </c:pt>
                <c:pt idx="4139">
                  <c:v>-126.95348828474893</c:v>
                </c:pt>
                <c:pt idx="4140">
                  <c:v>-127.01896610106508</c:v>
                </c:pt>
                <c:pt idx="4141">
                  <c:v>-127.08554631665565</c:v>
                </c:pt>
                <c:pt idx="4142">
                  <c:v>-127.15323293879443</c:v>
                </c:pt>
                <c:pt idx="4143">
                  <c:v>-127.22203005622572</c:v>
                </c:pt>
                <c:pt idx="4144">
                  <c:v>-127.29194184025408</c:v>
                </c:pt>
                <c:pt idx="4145">
                  <c:v>-127.36297254586123</c:v>
                </c:pt>
                <c:pt idx="4146">
                  <c:v>-127.43512651285172</c:v>
                </c:pt>
                <c:pt idx="4147">
                  <c:v>-127.50840816702649</c:v>
                </c:pt>
                <c:pt idx="4148">
                  <c:v>-127.58282202138732</c:v>
                </c:pt>
                <c:pt idx="4149">
                  <c:v>-127.65837267737021</c:v>
                </c:pt>
                <c:pt idx="4150">
                  <c:v>-127.73506482611094</c:v>
                </c:pt>
                <c:pt idx="4151">
                  <c:v>-127.81290324974142</c:v>
                </c:pt>
                <c:pt idx="4152">
                  <c:v>-127.89189282271948</c:v>
                </c:pt>
                <c:pt idx="4153">
                  <c:v>-127.97203851319162</c:v>
                </c:pt>
                <c:pt idx="4154">
                  <c:v>-128.0533453843903</c:v>
                </c:pt>
                <c:pt idx="4155">
                  <c:v>-128.13581859606603</c:v>
                </c:pt>
                <c:pt idx="4156">
                  <c:v>-128.21946340595619</c:v>
                </c:pt>
                <c:pt idx="4157">
                  <c:v>-128.30428517128973</c:v>
                </c:pt>
                <c:pt idx="4158">
                  <c:v>-128.39028935033139</c:v>
                </c:pt>
                <c:pt idx="4159">
                  <c:v>-128.47748150396345</c:v>
                </c:pt>
                <c:pt idx="4160">
                  <c:v>-128.5658672973085</c:v>
                </c:pt>
                <c:pt idx="4161">
                  <c:v>-128.65545250139269</c:v>
                </c:pt>
                <c:pt idx="4162">
                  <c:v>-128.74624299485143</c:v>
                </c:pt>
                <c:pt idx="4163">
                  <c:v>-128.83824476567841</c:v>
                </c:pt>
                <c:pt idx="4164">
                  <c:v>-128.9314639130194</c:v>
                </c:pt>
                <c:pt idx="4165">
                  <c:v>-129.02590664901089</c:v>
                </c:pt>
                <c:pt idx="4166">
                  <c:v>-129.12157930066721</c:v>
                </c:pt>
                <c:pt idx="4167">
                  <c:v>-129.21848831181404</c:v>
                </c:pt>
                <c:pt idx="4168">
                  <c:v>-129.31664024507381</c:v>
                </c:pt>
                <c:pt idx="4169">
                  <c:v>-129.41604178390008</c:v>
                </c:pt>
                <c:pt idx="4170">
                  <c:v>-129.51669973466602</c:v>
                </c:pt>
                <c:pt idx="4171">
                  <c:v>-129.61862102880562</c:v>
                </c:pt>
                <c:pt idx="4172">
                  <c:v>-129.72181272501163</c:v>
                </c:pt>
                <c:pt idx="4173">
                  <c:v>-129.82628201148955</c:v>
                </c:pt>
                <c:pt idx="4174">
                  <c:v>-129.93203620827163</c:v>
                </c:pt>
                <c:pt idx="4175">
                  <c:v>-130.03908276958998</c:v>
                </c:pt>
                <c:pt idx="4176">
                  <c:v>-130.14742928631352</c:v>
                </c:pt>
                <c:pt idx="4177">
                  <c:v>-130.25708348844773</c:v>
                </c:pt>
                <c:pt idx="4178">
                  <c:v>-130.36805324770134</c:v>
                </c:pt>
                <c:pt idx="4179">
                  <c:v>-130.48034658012074</c:v>
                </c:pt>
                <c:pt idx="4180">
                  <c:v>-130.59397164879474</c:v>
                </c:pt>
                <c:pt idx="4181">
                  <c:v>-130.70893676663101</c:v>
                </c:pt>
                <c:pt idx="4182">
                  <c:v>-130.82525039920733</c:v>
                </c:pt>
                <c:pt idx="4183">
                  <c:v>-130.94292116769978</c:v>
                </c:pt>
                <c:pt idx="4184">
                  <c:v>-131.06195785188933</c:v>
                </c:pt>
                <c:pt idx="4185">
                  <c:v>-131.18236939325035</c:v>
                </c:pt>
                <c:pt idx="4186">
                  <c:v>-131.30416489812347</c:v>
                </c:pt>
                <c:pt idx="4187">
                  <c:v>-131.42735364097436</c:v>
                </c:pt>
                <c:pt idx="4188">
                  <c:v>-131.55194506774248</c:v>
                </c:pt>
                <c:pt idx="4189">
                  <c:v>-131.67794879928249</c:v>
                </c:pt>
                <c:pt idx="4190">
                  <c:v>-131.80537463489958</c:v>
                </c:pt>
                <c:pt idx="4191">
                  <c:v>-131.93423255598481</c:v>
                </c:pt>
                <c:pt idx="4192">
                  <c:v>-132.06453272975031</c:v>
                </c:pt>
                <c:pt idx="4193">
                  <c:v>-132.19628551307036</c:v>
                </c:pt>
                <c:pt idx="4194">
                  <c:v>-132.32950145643017</c:v>
                </c:pt>
                <c:pt idx="4195">
                  <c:v>-132.46419130798668</c:v>
                </c:pt>
                <c:pt idx="4196">
                  <c:v>-132.60036601774436</c:v>
                </c:pt>
                <c:pt idx="4197">
                  <c:v>-132.7380367418512</c:v>
                </c:pt>
                <c:pt idx="4198">
                  <c:v>-132.87721484701646</c:v>
                </c:pt>
                <c:pt idx="4199">
                  <c:v>-133.01791191505831</c:v>
                </c:pt>
                <c:pt idx="4200">
                  <c:v>-133.16013974758039</c:v>
                </c:pt>
                <c:pt idx="4201">
                  <c:v>-133.30391037078738</c:v>
                </c:pt>
                <c:pt idx="4202">
                  <c:v>-133.44923604043939</c:v>
                </c:pt>
                <c:pt idx="4203">
                  <c:v>-133.59612924695358</c:v>
                </c:pt>
                <c:pt idx="4204">
                  <c:v>-133.74460272065599</c:v>
                </c:pt>
                <c:pt idx="4205">
                  <c:v>-133.89466943719034</c:v>
                </c:pt>
                <c:pt idx="4206">
                  <c:v>-134.04634262308716</c:v>
                </c:pt>
                <c:pt idx="4207">
                  <c:v>-134.19963576150235</c:v>
                </c:pt>
                <c:pt idx="4208">
                  <c:v>-134.35456259812653</c:v>
                </c:pt>
                <c:pt idx="4209">
                  <c:v>-134.51113714727717</c:v>
                </c:pt>
                <c:pt idx="4210">
                  <c:v>-134.66937369817373</c:v>
                </c:pt>
                <c:pt idx="4211">
                  <c:v>-134.82928682140815</c:v>
                </c:pt>
                <c:pt idx="4212">
                  <c:v>-134.99089137561336</c:v>
                </c:pt>
                <c:pt idx="4213">
                  <c:v>-135.15420251434028</c:v>
                </c:pt>
                <c:pt idx="4214">
                  <c:v>-135.31923569314932</c:v>
                </c:pt>
                <c:pt idx="4215">
                  <c:v>-135.486006676925</c:v>
                </c:pt>
                <c:pt idx="4216">
                  <c:v>-135.65453154742121</c:v>
                </c:pt>
                <c:pt idx="4217">
                  <c:v>-135.82482671104796</c:v>
                </c:pt>
                <c:pt idx="4218">
                  <c:v>-135.99690890690491</c:v>
                </c:pt>
                <c:pt idx="4219">
                  <c:v>-136.17079521507668</c:v>
                </c:pt>
                <c:pt idx="4220">
                  <c:v>-136.34650306519373</c:v>
                </c:pt>
                <c:pt idx="4221">
                  <c:v>-136.52405024527462</c:v>
                </c:pt>
                <c:pt idx="4222">
                  <c:v>-136.70345491085655</c:v>
                </c:pt>
                <c:pt idx="4223">
                  <c:v>-136.88473559442818</c:v>
                </c:pt>
                <c:pt idx="4224">
                  <c:v>-137.06791121517514</c:v>
                </c:pt>
                <c:pt idx="4225">
                  <c:v>-137.25300108905202</c:v>
                </c:pt>
                <c:pt idx="4226">
                  <c:v>-137.44002493919135</c:v>
                </c:pt>
                <c:pt idx="4227">
                  <c:v>-137.62900290666715</c:v>
                </c:pt>
                <c:pt idx="4228">
                  <c:v>-137.81995556162332</c:v>
                </c:pt>
                <c:pt idx="4229">
                  <c:v>-138.01290391478457</c:v>
                </c:pt>
                <c:pt idx="4230">
                  <c:v>-138.20786942936468</c:v>
                </c:pt>
                <c:pt idx="4231">
                  <c:v>-138.40487403338875</c:v>
                </c:pt>
                <c:pt idx="4232">
                  <c:v>-138.6039401324459</c:v>
                </c:pt>
                <c:pt idx="4233">
                  <c:v>-138.8050906228917</c:v>
                </c:pt>
                <c:pt idx="4234">
                  <c:v>-139.0083489055196</c:v>
                </c:pt>
                <c:pt idx="4235">
                  <c:v>-139.21373889971892</c:v>
                </c:pt>
                <c:pt idx="4236">
                  <c:v>-139.42128505814361</c:v>
                </c:pt>
                <c:pt idx="4237">
                  <c:v>-139.63101238191211</c:v>
                </c:pt>
                <c:pt idx="4238">
                  <c:v>-139.84294643636042</c:v>
                </c:pt>
                <c:pt idx="4239">
                  <c:v>-140.05711336737536</c:v>
                </c:pt>
                <c:pt idx="4240">
                  <c:v>-140.27353991833209</c:v>
                </c:pt>
                <c:pt idx="4241">
                  <c:v>-140.4922534476616</c:v>
                </c:pt>
                <c:pt idx="4242">
                  <c:v>-140.71328194708013</c:v>
                </c:pt>
                <c:pt idx="4243">
                  <c:v>-140.93665406050519</c:v>
                </c:pt>
                <c:pt idx="4244">
                  <c:v>-141.16239910369626</c:v>
                </c:pt>
                <c:pt idx="4245">
                  <c:v>-141.39054708464587</c:v>
                </c:pt>
                <c:pt idx="4246">
                  <c:v>-141.62112872476268</c:v>
                </c:pt>
                <c:pt idx="4247">
                  <c:v>-141.85417548087813</c:v>
                </c:pt>
                <c:pt idx="4248">
                  <c:v>-142.08971956811939</c:v>
                </c:pt>
                <c:pt idx="4249">
                  <c:v>-142.327793983687</c:v>
                </c:pt>
                <c:pt idx="4250">
                  <c:v>-142.56843253158274</c:v>
                </c:pt>
                <c:pt idx="4251">
                  <c:v>-142.81166984832987</c:v>
                </c:pt>
                <c:pt idx="4252">
                  <c:v>-143.05754142973942</c:v>
                </c:pt>
                <c:pt idx="4253">
                  <c:v>-143.30608365876668</c:v>
                </c:pt>
                <c:pt idx="4254">
                  <c:v>-143.55733383452053</c:v>
                </c:pt>
                <c:pt idx="4255">
                  <c:v>-143.81133020247313</c:v>
                </c:pt>
                <c:pt idx="4256">
                  <c:v>-144.06811198593897</c:v>
                </c:pt>
                <c:pt idx="4257">
                  <c:v>-144.32771941888129</c:v>
                </c:pt>
                <c:pt idx="4258">
                  <c:v>-144.5901937801174</c:v>
                </c:pt>
                <c:pt idx="4259">
                  <c:v>-144.85557742899314</c:v>
                </c:pt>
                <c:pt idx="4260">
                  <c:v>-145.12391384260405</c:v>
                </c:pt>
                <c:pt idx="4261">
                  <c:v>-145.39524765464125</c:v>
                </c:pt>
                <c:pt idx="4262">
                  <c:v>-145.66962469595376</c:v>
                </c:pt>
                <c:pt idx="4263">
                  <c:v>-145.94709203691045</c:v>
                </c:pt>
                <c:pt idx="4264">
                  <c:v>-146.22769803166875</c:v>
                </c:pt>
                <c:pt idx="4265">
                  <c:v>-146.5114923644426</c:v>
                </c:pt>
                <c:pt idx="4266">
                  <c:v>-146.79852609788892</c:v>
                </c:pt>
                <c:pt idx="4267">
                  <c:v>-147.08885172372226</c:v>
                </c:pt>
                <c:pt idx="4268">
                  <c:v>-147.3825232156872</c:v>
                </c:pt>
                <c:pt idx="4269">
                  <c:v>-147.67959608501837</c:v>
                </c:pt>
                <c:pt idx="4270">
                  <c:v>-147.98012743853138</c:v>
                </c:pt>
                <c:pt idx="4271">
                  <c:v>-148.28417603949259</c:v>
                </c:pt>
                <c:pt idx="4272">
                  <c:v>-148.5918023714342</c:v>
                </c:pt>
                <c:pt idx="4273">
                  <c:v>-148.9030687050807</c:v>
                </c:pt>
                <c:pt idx="4274">
                  <c:v>-149.21803916857584</c:v>
                </c:pt>
                <c:pt idx="4275">
                  <c:v>-149.53677982120411</c:v>
                </c:pt>
                <c:pt idx="4276">
                  <c:v>-149.85935873081942</c:v>
                </c:pt>
                <c:pt idx="4277">
                  <c:v>-150.18584605520371</c:v>
                </c:pt>
                <c:pt idx="4278">
                  <c:v>-150.51631412760133</c:v>
                </c:pt>
                <c:pt idx="4279">
                  <c:v>-150.85083754668685</c:v>
                </c:pt>
                <c:pt idx="4280">
                  <c:v>-151.1894932712429</c:v>
                </c:pt>
                <c:pt idx="4281">
                  <c:v>-151.53236071985091</c:v>
                </c:pt>
                <c:pt idx="4282">
                  <c:v>-151.87952187591495</c:v>
                </c:pt>
                <c:pt idx="4283">
                  <c:v>-152.23106139836159</c:v>
                </c:pt>
                <c:pt idx="4284">
                  <c:v>-152.58706673839308</c:v>
                </c:pt>
                <c:pt idx="4285">
                  <c:v>-152.94762826269286</c:v>
                </c:pt>
                <c:pt idx="4286">
                  <c:v>-153.31283938351288</c:v>
                </c:pt>
                <c:pt idx="4287">
                  <c:v>-153.68279669611675</c:v>
                </c:pt>
                <c:pt idx="4288">
                  <c:v>-154.05760012407291</c:v>
                </c:pt>
                <c:pt idx="4289">
                  <c:v>-154.43735307295512</c:v>
                </c:pt>
                <c:pt idx="4290">
                  <c:v>-154.82216259302615</c:v>
                </c:pt>
                <c:pt idx="4291">
                  <c:v>-155.21213955155542</c:v>
                </c:pt>
                <c:pt idx="4292">
                  <c:v>-155.60739881545263</c:v>
                </c:pt>
                <c:pt idx="4293">
                  <c:v>-156.00805944497546</c:v>
                </c:pt>
                <c:pt idx="4294">
                  <c:v>-156.41424489932126</c:v>
                </c:pt>
                <c:pt idx="4295">
                  <c:v>-156.82608325499277</c:v>
                </c:pt>
                <c:pt idx="4296">
                  <c:v>-157.24370743789649</c:v>
                </c:pt>
                <c:pt idx="4297">
                  <c:v>-157.66725547023151</c:v>
                </c:pt>
                <c:pt idx="4298">
                  <c:v>-158.09687073330292</c:v>
                </c:pt>
                <c:pt idx="4299">
                  <c:v>-158.5327022475235</c:v>
                </c:pt>
                <c:pt idx="4300">
                  <c:v>-158.97490497095282</c:v>
                </c:pt>
                <c:pt idx="4301">
                  <c:v>-159.42364011788257</c:v>
                </c:pt>
                <c:pt idx="4302">
                  <c:v>-159.87907549909232</c:v>
                </c:pt>
                <c:pt idx="4303">
                  <c:v>-160.34138588557798</c:v>
                </c:pt>
                <c:pt idx="4304">
                  <c:v>-160.81075339771803</c:v>
                </c:pt>
                <c:pt idx="4305">
                  <c:v>-161.28736792204549</c:v>
                </c:pt>
                <c:pt idx="4306">
                  <c:v>-161.77142755800432</c:v>
                </c:pt>
                <c:pt idx="4307">
                  <c:v>-162.26313909732602</c:v>
                </c:pt>
                <c:pt idx="4308">
                  <c:v>-162.76271853891296</c:v>
                </c:pt>
                <c:pt idx="4309">
                  <c:v>-163.27039164244957</c:v>
                </c:pt>
                <c:pt idx="4310">
                  <c:v>-163.78639452427069</c:v>
                </c:pt>
                <c:pt idx="4311">
                  <c:v>-164.31097429943506</c:v>
                </c:pt>
                <c:pt idx="4312">
                  <c:v>-164.84438977435781</c:v>
                </c:pt>
                <c:pt idx="4313">
                  <c:v>-165.38691219486486</c:v>
                </c:pt>
                <c:pt idx="4314">
                  <c:v>-165.93882605507244</c:v>
                </c:pt>
                <c:pt idx="4315">
                  <c:v>-166.50042997312738</c:v>
                </c:pt>
                <c:pt idx="4316">
                  <c:v>-167.07203764054682</c:v>
                </c:pt>
                <c:pt idx="4317">
                  <c:v>-167.65397885271614</c:v>
                </c:pt>
                <c:pt idx="4318">
                  <c:v>-168.24660062900352</c:v>
                </c:pt>
                <c:pt idx="4319">
                  <c:v>-168.85026843202067</c:v>
                </c:pt>
                <c:pt idx="4320">
                  <c:v>-169.46536749674215</c:v>
                </c:pt>
                <c:pt idx="4321">
                  <c:v>-170.09230428158614</c:v>
                </c:pt>
                <c:pt idx="4322">
                  <c:v>-170.73150805512881</c:v>
                </c:pt>
                <c:pt idx="4323">
                  <c:v>-171.38343263396894</c:v>
                </c:pt>
                <c:pt idx="4324">
                  <c:v>-172.04855828934146</c:v>
                </c:pt>
                <c:pt idx="4325">
                  <c:v>-172.72739384254663</c:v>
                </c:pt>
                <c:pt idx="4326">
                  <c:v>-173.42047897207794</c:v>
                </c:pt>
                <c:pt idx="4327">
                  <c:v>-174.12838675865083</c:v>
                </c:pt>
                <c:pt idx="4328">
                  <c:v>-174.85172649818145</c:v>
                </c:pt>
                <c:pt idx="4329">
                  <c:v>-175.59114681730898</c:v>
                </c:pt>
                <c:pt idx="4330">
                  <c:v>-176.34733913136199</c:v>
                </c:pt>
                <c:pt idx="4331">
                  <c:v>-177.12104149095057</c:v>
                </c:pt>
                <c:pt idx="4332">
                  <c:v>-177.91304287081169</c:v>
                </c:pt>
                <c:pt idx="4333">
                  <c:v>-178.72418796335793</c:v>
                </c:pt>
                <c:pt idx="4334">
                  <c:v>-179.55538254991694</c:v>
                </c:pt>
                <c:pt idx="4335">
                  <c:v>-180.40759953528368</c:v>
                </c:pt>
                <c:pt idx="4336">
                  <c:v>-181.28188574637215</c:v>
                </c:pt>
                <c:pt idx="4337">
                  <c:v>-182.17936961408373</c:v>
                </c:pt>
                <c:pt idx="4338">
                  <c:v>-183.10126987977861</c:v>
                </c:pt>
                <c:pt idx="4339">
                  <c:v>-184.04890549482101</c:v>
                </c:pt>
                <c:pt idx="4340">
                  <c:v>-185.02370691496401</c:v>
                </c:pt>
                <c:pt idx="4341">
                  <c:v>-186.02722903222678</c:v>
                </c:pt>
                <c:pt idx="4342">
                  <c:v>-187.06116603772119</c:v>
                </c:pt>
                <c:pt idx="4343">
                  <c:v>-188.12736857206488</c:v>
                </c:pt>
                <c:pt idx="4344">
                  <c:v>-189.22786359936481</c:v>
                </c:pt>
                <c:pt idx="4345">
                  <c:v>-190.36487754085152</c:v>
                </c:pt>
                <c:pt idx="4346">
                  <c:v>-191.54086333155706</c:v>
                </c:pt>
                <c:pt idx="4347">
                  <c:v>-192.75853222646572</c:v>
                </c:pt>
                <c:pt idx="4348">
                  <c:v>-194.02089139313313</c:v>
                </c:pt>
                <c:pt idx="4349">
                  <c:v>-195.33128860186673</c:v>
                </c:pt>
                <c:pt idx="4350">
                  <c:v>-196.6934656848735</c:v>
                </c:pt>
                <c:pt idx="4351">
                  <c:v>-198.1116229136951</c:v>
                </c:pt>
                <c:pt idx="4352">
                  <c:v>-199.5904970852537</c:v>
                </c:pt>
                <c:pt idx="4353">
                  <c:v>-201.13545697583848</c:v>
                </c:pt>
                <c:pt idx="4354">
                  <c:v>-202.75262101533528</c:v>
                </c:pt>
                <c:pt idx="4355">
                  <c:v>-204.44900369309923</c:v>
                </c:pt>
                <c:pt idx="4356">
                  <c:v>-206.23269954784325</c:v>
                </c:pt>
                <c:pt idx="4357">
                  <c:v>-208.11311694896796</c:v>
                </c:pt>
                <c:pt idx="4358">
                  <c:v>-210.10127876876089</c:v>
                </c:pt>
                <c:pt idx="4359">
                  <c:v>-212.21021431395218</c:v>
                </c:pt>
                <c:pt idx="4360">
                  <c:v>-214.45547791565866</c:v>
                </c:pt>
                <c:pt idx="4361">
                  <c:v>-216.85584671016034</c:v>
                </c:pt>
                <c:pt idx="4362">
                  <c:v>-219.43427746280977</c:v>
                </c:pt>
                <c:pt idx="4363">
                  <c:v>-222.21924715678921</c:v>
                </c:pt>
                <c:pt idx="4364">
                  <c:v>-225.24667828682905</c:v>
                </c:pt>
                <c:pt idx="4365">
                  <c:v>-228.5627843830207</c:v>
                </c:pt>
                <c:pt idx="4366">
                  <c:v>-232.22841989872208</c:v>
                </c:pt>
                <c:pt idx="4367">
                  <c:v>-236.32600291899018</c:v>
                </c:pt>
                <c:pt idx="4368">
                  <c:v>-240.97108482529745</c:v>
                </c:pt>
                <c:pt idx="4369">
                  <c:v>-246.33289904108497</c:v>
                </c:pt>
                <c:pt idx="4370">
                  <c:v>-252.67381464476782</c:v>
                </c:pt>
                <c:pt idx="4371">
                  <c:v>-260.4333764607548</c:v>
                </c:pt>
                <c:pt idx="4372">
                  <c:v>-270.43558100483472</c:v>
                </c:pt>
                <c:pt idx="4373">
                  <c:v>-284.53033217301868</c:v>
                </c:pt>
                <c:pt idx="4374">
                  <c:v>-308.62052709005479</c:v>
                </c:pt>
                <c:pt idx="4375">
                  <c:v>-1330.0673150644081</c:v>
                </c:pt>
                <c:pt idx="4376">
                  <c:v>-308.63715206438025</c:v>
                </c:pt>
                <c:pt idx="4377">
                  <c:v>-284.56358212369031</c:v>
                </c:pt>
                <c:pt idx="4378">
                  <c:v>-270.48545593593354</c:v>
                </c:pt>
                <c:pt idx="4379">
                  <c:v>-260.49987637839729</c:v>
                </c:pt>
                <c:pt idx="4380">
                  <c:v>-252.7569395571085</c:v>
                </c:pt>
                <c:pt idx="4381">
                  <c:v>-246.43264895831663</c:v>
                </c:pt>
                <c:pt idx="4382">
                  <c:v>-241.08745975965127</c:v>
                </c:pt>
                <c:pt idx="4383">
                  <c:v>-236.45900288473598</c:v>
                </c:pt>
                <c:pt idx="4384">
                  <c:v>-232.37804491216806</c:v>
                </c:pt>
                <c:pt idx="4385">
                  <c:v>-228.72903446251371</c:v>
                </c:pt>
                <c:pt idx="4386">
                  <c:v>-225.42955345275445</c:v>
                </c:pt>
                <c:pt idx="4387">
                  <c:v>-222.41874743157095</c:v>
                </c:pt>
                <c:pt idx="4388">
                  <c:v>-219.65040287091045</c:v>
                </c:pt>
                <c:pt idx="4389">
                  <c:v>-217.08859727808104</c:v>
                </c:pt>
                <c:pt idx="4390">
                  <c:v>-214.70485367193925</c:v>
                </c:pt>
                <c:pt idx="4391">
                  <c:v>-212.47621528917105</c:v>
                </c:pt>
                <c:pt idx="4392">
                  <c:v>-210.38390499553518</c:v>
                </c:pt>
                <c:pt idx="4393">
                  <c:v>-208.41236846195341</c:v>
                </c:pt>
                <c:pt idx="4394">
                  <c:v>-206.54857638373443</c:v>
                </c:pt>
                <c:pt idx="4395">
                  <c:v>-204.78150589062935</c:v>
                </c:pt>
                <c:pt idx="4396">
                  <c:v>-203.10174861527631</c:v>
                </c:pt>
                <c:pt idx="4397">
                  <c:v>-201.50121002100133</c:v>
                </c:pt>
                <c:pt idx="4398">
                  <c:v>-199.97287562048786</c:v>
                </c:pt>
                <c:pt idx="4399">
                  <c:v>-198.51062698588908</c:v>
                </c:pt>
                <c:pt idx="4400">
                  <c:v>-197.10909534295456</c:v>
                </c:pt>
                <c:pt idx="4401">
                  <c:v>-195.76354389680114</c:v>
                </c:pt>
                <c:pt idx="4402">
                  <c:v>-194.46977237792601</c:v>
                </c:pt>
                <c:pt idx="4403">
                  <c:v>-193.22403895616128</c:v>
                </c:pt>
                <c:pt idx="4404">
                  <c:v>-192.02299586323835</c:v>
                </c:pt>
                <c:pt idx="4405">
                  <c:v>-190.86363593364069</c:v>
                </c:pt>
                <c:pt idx="4406">
                  <c:v>-189.74324791442316</c:v>
                </c:pt>
                <c:pt idx="4407">
                  <c:v>-188.65937887259278</c:v>
                </c:pt>
                <c:pt idx="4408">
                  <c:v>-187.6098023889582</c:v>
                </c:pt>
                <c:pt idx="4409">
                  <c:v>-186.59249150145149</c:v>
                </c:pt>
                <c:pt idx="4410">
                  <c:v>-185.60559557149452</c:v>
                </c:pt>
                <c:pt idx="4411">
                  <c:v>-184.64742041001455</c:v>
                </c:pt>
                <c:pt idx="4412">
                  <c:v>-183.71641112703171</c:v>
                </c:pt>
                <c:pt idx="4413">
                  <c:v>-182.8111372688324</c:v>
                </c:pt>
                <c:pt idx="4414">
                  <c:v>-181.93027988609177</c:v>
                </c:pt>
                <c:pt idx="4415">
                  <c:v>-181.07262023948914</c:v>
                </c:pt>
                <c:pt idx="4416">
                  <c:v>-180.23702990016261</c:v>
                </c:pt>
                <c:pt idx="4417">
                  <c:v>-179.42246204323777</c:v>
                </c:pt>
                <c:pt idx="4418">
                  <c:v>-178.62794376595929</c:v>
                </c:pt>
                <c:pt idx="4419">
                  <c:v>-177.85256928903925</c:v>
                </c:pt>
                <c:pt idx="4420">
                  <c:v>-177.09549392210477</c:v>
                </c:pt>
                <c:pt idx="4421">
                  <c:v>-176.35592869245869</c:v>
                </c:pt>
                <c:pt idx="4422">
                  <c:v>-175.63313555153084</c:v>
                </c:pt>
                <c:pt idx="4423">
                  <c:v>-174.9264230860324</c:v>
                </c:pt>
                <c:pt idx="4424">
                  <c:v>-174.2351426713644</c:v>
                </c:pt>
                <c:pt idx="4425">
                  <c:v>-173.55868501365052</c:v>
                </c:pt>
                <c:pt idx="4426">
                  <c:v>-172.89647703421559</c:v>
                </c:pt>
                <c:pt idx="4427">
                  <c:v>-172.24797905660614</c:v>
                </c:pt>
                <c:pt idx="4428">
                  <c:v>-171.61268226156227</c:v>
                </c:pt>
                <c:pt idx="4429">
                  <c:v>-170.99010637988926</c:v>
                </c:pt>
                <c:pt idx="4430">
                  <c:v>-170.37979759702876</c:v>
                </c:pt>
                <c:pt idx="4431">
                  <c:v>-169.78132664644502</c:v>
                </c:pt>
                <c:pt idx="4432">
                  <c:v>-169.19428707176041</c:v>
                </c:pt>
                <c:pt idx="4433">
                  <c:v>-168.61829364004092</c:v>
                </c:pt>
                <c:pt idx="4434">
                  <c:v>-168.05298089071553</c:v>
                </c:pt>
                <c:pt idx="4435">
                  <c:v>-167.49800180645676</c:v>
                </c:pt>
                <c:pt idx="4436">
                  <c:v>-166.95302659392001</c:v>
                </c:pt>
                <c:pt idx="4437">
                  <c:v>-166.41774156362916</c:v>
                </c:pt>
                <c:pt idx="4438">
                  <c:v>-165.89184809947824</c:v>
                </c:pt>
                <c:pt idx="4439">
                  <c:v>-165.37506170939218</c:v>
                </c:pt>
                <c:pt idx="4440">
                  <c:v>-164.86711114958604</c:v>
                </c:pt>
                <c:pt idx="4441">
                  <c:v>-164.367737615686</c:v>
                </c:pt>
                <c:pt idx="4442">
                  <c:v>-163.87669399467455</c:v>
                </c:pt>
                <c:pt idx="4443">
                  <c:v>-163.39374417225832</c:v>
                </c:pt>
                <c:pt idx="4444">
                  <c:v>-162.9186623907944</c:v>
                </c:pt>
                <c:pt idx="4445">
                  <c:v>-162.45123265342184</c:v>
                </c:pt>
                <c:pt idx="4446">
                  <c:v>-161.99124817045089</c:v>
                </c:pt>
                <c:pt idx="4447">
                  <c:v>-161.53851084447925</c:v>
                </c:pt>
                <c:pt idx="4448">
                  <c:v>-161.09283079101576</c:v>
                </c:pt>
                <c:pt idx="4449">
                  <c:v>-160.65402589172402</c:v>
                </c:pt>
                <c:pt idx="4450">
                  <c:v>-160.22192137764992</c:v>
                </c:pt>
                <c:pt idx="4451">
                  <c:v>-159.79634944005613</c:v>
                </c:pt>
                <c:pt idx="4452">
                  <c:v>-159.37714886669318</c:v>
                </c:pt>
                <c:pt idx="4453">
                  <c:v>-158.96416470154372</c:v>
                </c:pt>
                <c:pt idx="4454">
                  <c:v>-158.55724792623755</c:v>
                </c:pt>
                <c:pt idx="4455">
                  <c:v>-158.15625516151198</c:v>
                </c:pt>
                <c:pt idx="4456">
                  <c:v>-157.76104838721051</c:v>
                </c:pt>
                <c:pt idx="4457">
                  <c:v>-157.37149467946946</c:v>
                </c:pt>
                <c:pt idx="4458">
                  <c:v>-156.9874659638289</c:v>
                </c:pt>
                <c:pt idx="4459">
                  <c:v>-156.60883878313436</c:v>
                </c:pt>
                <c:pt idx="4460">
                  <c:v>-156.23549407917127</c:v>
                </c:pt>
                <c:pt idx="4461">
                  <c:v>-155.86731698707305</c:v>
                </c:pt>
                <c:pt idx="4462">
                  <c:v>-155.50419664161356</c:v>
                </c:pt>
                <c:pt idx="4463">
                  <c:v>-155.14602599457336</c:v>
                </c:pt>
                <c:pt idx="4464">
                  <c:v>-154.79270164242226</c:v>
                </c:pt>
                <c:pt idx="4465">
                  <c:v>-154.44412366363534</c:v>
                </c:pt>
                <c:pt idx="4466">
                  <c:v>-154.10019546499279</c:v>
                </c:pt>
                <c:pt idx="4467">
                  <c:v>-153.7608236362864</c:v>
                </c:pt>
                <c:pt idx="4468">
                  <c:v>-153.4259178128768</c:v>
                </c:pt>
                <c:pt idx="4469">
                  <c:v>-153.09539054560577</c:v>
                </c:pt>
                <c:pt idx="4470">
                  <c:v>-152.76915717759084</c:v>
                </c:pt>
                <c:pt idx="4471">
                  <c:v>-152.44713572747241</c:v>
                </c:pt>
                <c:pt idx="4472">
                  <c:v>-152.12924677871339</c:v>
                </c:pt>
                <c:pt idx="4473">
                  <c:v>-151.81541337457577</c:v>
                </c:pt>
                <c:pt idx="4474">
                  <c:v>-151.50556091842967</c:v>
                </c:pt>
                <c:pt idx="4475">
                  <c:v>-151.19961707907552</c:v>
                </c:pt>
                <c:pt idx="4476">
                  <c:v>-150.89751170077636</c:v>
                </c:pt>
                <c:pt idx="4477">
                  <c:v>-150.59917671772337</c:v>
                </c:pt>
                <c:pt idx="4478">
                  <c:v>-150.30454607267725</c:v>
                </c:pt>
                <c:pt idx="4479">
                  <c:v>-150.01355563953959</c:v>
                </c:pt>
                <c:pt idx="4480">
                  <c:v>-149.72614314963141</c:v>
                </c:pt>
                <c:pt idx="4481">
                  <c:v>-149.44224812146612</c:v>
                </c:pt>
                <c:pt idx="4482">
                  <c:v>-149.16181179382306</c:v>
                </c:pt>
                <c:pt idx="4483">
                  <c:v>-148.88477706193254</c:v>
                </c:pt>
                <c:pt idx="4484">
                  <c:v>-148.61108841660601</c:v>
                </c:pt>
                <c:pt idx="4485">
                  <c:v>-148.34069188614495</c:v>
                </c:pt>
                <c:pt idx="4486">
                  <c:v>-148.07353498088122</c:v>
                </c:pt>
                <c:pt idx="4487">
                  <c:v>-147.80956664020431</c:v>
                </c:pt>
                <c:pt idx="4488">
                  <c:v>-147.54873718194685</c:v>
                </c:pt>
                <c:pt idx="4489">
                  <c:v>-147.29099825399825</c:v>
                </c:pt>
                <c:pt idx="4490">
                  <c:v>-147.03630278803641</c:v>
                </c:pt>
                <c:pt idx="4491">
                  <c:v>-146.78460495525948</c:v>
                </c:pt>
                <c:pt idx="4492">
                  <c:v>-146.5358601240234</c:v>
                </c:pt>
                <c:pt idx="4493">
                  <c:v>-146.29002481928006</c:v>
                </c:pt>
                <c:pt idx="4494">
                  <c:v>-146.04705668373109</c:v>
                </c:pt>
                <c:pt idx="4495">
                  <c:v>-145.80691444060679</c:v>
                </c:pt>
                <c:pt idx="4496">
                  <c:v>-145.56955785799181</c:v>
                </c:pt>
                <c:pt idx="4497">
                  <c:v>-145.33494771461952</c:v>
                </c:pt>
                <c:pt idx="4498">
                  <c:v>-145.10304576706591</c:v>
                </c:pt>
                <c:pt idx="4499">
                  <c:v>-144.87381471827047</c:v>
                </c:pt>
                <c:pt idx="4500">
                  <c:v>-144.64721818732619</c:v>
                </c:pt>
                <c:pt idx="4501">
                  <c:v>-144.42322068047073</c:v>
                </c:pt>
                <c:pt idx="4502">
                  <c:v>-144.20178756322957</c:v>
                </c:pt>
                <c:pt idx="4503">
                  <c:v>-143.98288503364989</c:v>
                </c:pt>
                <c:pt idx="4504">
                  <c:v>-143.76648009658021</c:v>
                </c:pt>
                <c:pt idx="4505">
                  <c:v>-143.55254053894259</c:v>
                </c:pt>
                <c:pt idx="4506">
                  <c:v>-143.34103490595504</c:v>
                </c:pt>
                <c:pt idx="4507">
                  <c:v>-143.13193247825851</c:v>
                </c:pt>
                <c:pt idx="4508">
                  <c:v>-142.9252032499102</c:v>
                </c:pt>
                <c:pt idx="4509">
                  <c:v>-142.72081790720063</c:v>
                </c:pt>
                <c:pt idx="4510">
                  <c:v>-142.51874780826236</c:v>
                </c:pt>
                <c:pt idx="4511">
                  <c:v>-142.31896496342947</c:v>
                </c:pt>
                <c:pt idx="4512">
                  <c:v>-142.12144201632134</c:v>
                </c:pt>
                <c:pt idx="4513">
                  <c:v>-141.92615222561355</c:v>
                </c:pt>
                <c:pt idx="4514">
                  <c:v>-141.73306944747009</c:v>
                </c:pt>
                <c:pt idx="4515">
                  <c:v>-141.5421681186059</c:v>
                </c:pt>
                <c:pt idx="4516">
                  <c:v>-141.35342323995377</c:v>
                </c:pt>
                <c:pt idx="4517">
                  <c:v>-141.16681036091111</c:v>
                </c:pt>
                <c:pt idx="4518">
                  <c:v>-140.98230556414015</c:v>
                </c:pt>
                <c:pt idx="4519">
                  <c:v>-140.79988545089915</c:v>
                </c:pt>
                <c:pt idx="4520">
                  <c:v>-140.61952712688446</c:v>
                </c:pt>
                <c:pt idx="4521">
                  <c:v>-140.44120818855907</c:v>
                </c:pt>
                <c:pt idx="4522">
                  <c:v>-140.2649067099502</c:v>
                </c:pt>
                <c:pt idx="4523">
                  <c:v>-140.09060122989655</c:v>
                </c:pt>
                <c:pt idx="4524">
                  <c:v>-139.91827073972604</c:v>
                </c:pt>
                <c:pt idx="4525">
                  <c:v>-139.74789467134775</c:v>
                </c:pt>
                <c:pt idx="4526">
                  <c:v>-139.57945288574064</c:v>
                </c:pt>
                <c:pt idx="4527">
                  <c:v>-139.41292566182543</c:v>
                </c:pt>
                <c:pt idx="4528">
                  <c:v>-139.24829368570107</c:v>
                </c:pt>
                <c:pt idx="4529">
                  <c:v>-139.08553804023555</c:v>
                </c:pt>
                <c:pt idx="4530">
                  <c:v>-138.92464019499403</c:v>
                </c:pt>
                <c:pt idx="4531">
                  <c:v>-138.76558199649344</c:v>
                </c:pt>
                <c:pt idx="4532">
                  <c:v>-138.60834565876945</c:v>
                </c:pt>
                <c:pt idx="4533">
                  <c:v>-138.45291375424603</c:v>
                </c:pt>
                <c:pt idx="4534">
                  <c:v>-138.29926920489331</c:v>
                </c:pt>
                <c:pt idx="4535">
                  <c:v>-138.14739527366643</c:v>
                </c:pt>
                <c:pt idx="4536">
                  <c:v>-137.99727555621052</c:v>
                </c:pt>
                <c:pt idx="4537">
                  <c:v>-137.848893972827</c:v>
                </c:pt>
                <c:pt idx="4538">
                  <c:v>-137.70223476068676</c:v>
                </c:pt>
                <c:pt idx="4539">
                  <c:v>-137.55728246628522</c:v>
                </c:pt>
                <c:pt idx="4540">
                  <c:v>-137.41402193812732</c:v>
                </c:pt>
                <c:pt idx="4541">
                  <c:v>-137.27243831963628</c:v>
                </c:pt>
                <c:pt idx="4542">
                  <c:v>-137.13251704227659</c:v>
                </c:pt>
                <c:pt idx="4543">
                  <c:v>-136.99424381888528</c:v>
                </c:pt>
                <c:pt idx="4544">
                  <c:v>-136.85760463720177</c:v>
                </c:pt>
                <c:pt idx="4545">
                  <c:v>-136.72258575359234</c:v>
                </c:pt>
                <c:pt idx="4546">
                  <c:v>-136.58917368695847</c:v>
                </c:pt>
                <c:pt idx="4547">
                  <c:v>-136.45735521282691</c:v>
                </c:pt>
                <c:pt idx="4548">
                  <c:v>-136.3271173576118</c:v>
                </c:pt>
                <c:pt idx="4549">
                  <c:v>-136.19844739304489</c:v>
                </c:pt>
                <c:pt idx="4550">
                  <c:v>-136.07133283076723</c:v>
                </c:pt>
                <c:pt idx="4551">
                  <c:v>-135.94576141707699</c:v>
                </c:pt>
                <c:pt idx="4552">
                  <c:v>-135.8217211278282</c:v>
                </c:pt>
                <c:pt idx="4553">
                  <c:v>-135.69920016347592</c:v>
                </c:pt>
                <c:pt idx="4554">
                  <c:v>-135.57818694426115</c:v>
                </c:pt>
                <c:pt idx="4555">
                  <c:v>-135.45867010553383</c:v>
                </c:pt>
                <c:pt idx="4556">
                  <c:v>-135.34063849320549</c:v>
                </c:pt>
                <c:pt idx="4557">
                  <c:v>-135.22408115933149</c:v>
                </c:pt>
                <c:pt idx="4558">
                  <c:v>-135.10898735781484</c:v>
                </c:pt>
                <c:pt idx="4559">
                  <c:v>-134.99534654023054</c:v>
                </c:pt>
                <c:pt idx="4560">
                  <c:v>-134.88314835176482</c:v>
                </c:pt>
                <c:pt idx="4561">
                  <c:v>-134.77238262726624</c:v>
                </c:pt>
                <c:pt idx="4562">
                  <c:v>-134.66303938740475</c:v>
                </c:pt>
                <c:pt idx="4563">
                  <c:v>-134.55510883493628</c:v>
                </c:pt>
                <c:pt idx="4564">
                  <c:v>-134.44858135106767</c:v>
                </c:pt>
                <c:pt idx="4565">
                  <c:v>-134.34344749192113</c:v>
                </c:pt>
                <c:pt idx="4566">
                  <c:v>-134.23969798509293</c:v>
                </c:pt>
                <c:pt idx="4567">
                  <c:v>-134.13732372630463</c:v>
                </c:pt>
                <c:pt idx="4568">
                  <c:v>-134.03631577614431</c:v>
                </c:pt>
                <c:pt idx="4569">
                  <c:v>-133.93666535689366</c:v>
                </c:pt>
                <c:pt idx="4570">
                  <c:v>-133.83836384943959</c:v>
                </c:pt>
                <c:pt idx="4571">
                  <c:v>-133.74140279026744</c:v>
                </c:pt>
                <c:pt idx="4572">
                  <c:v>-133.6457738685331</c:v>
                </c:pt>
                <c:pt idx="4573">
                  <c:v>-133.55146892321142</c:v>
                </c:pt>
                <c:pt idx="4574">
                  <c:v>-133.45847994031999</c:v>
                </c:pt>
                <c:pt idx="4575">
                  <c:v>-133.36679905021424</c:v>
                </c:pt>
                <c:pt idx="4576">
                  <c:v>-133.27641852495327</c:v>
                </c:pt>
                <c:pt idx="4577">
                  <c:v>-133.18733077573287</c:v>
                </c:pt>
                <c:pt idx="4578">
                  <c:v>-133.09952835038592</c:v>
                </c:pt>
                <c:pt idx="4579">
                  <c:v>-133.01300393094553</c:v>
                </c:pt>
                <c:pt idx="4580">
                  <c:v>-132.92775033127165</c:v>
                </c:pt>
                <c:pt idx="4581">
                  <c:v>-132.84376049473747</c:v>
                </c:pt>
                <c:pt idx="4582">
                  <c:v>-132.76102749197497</c:v>
                </c:pt>
                <c:pt idx="4583">
                  <c:v>-132.67954451867737</c:v>
                </c:pt>
                <c:pt idx="4584">
                  <c:v>-132.59930489345774</c:v>
                </c:pt>
                <c:pt idx="4585">
                  <c:v>-132.5203020557606</c:v>
                </c:pt>
                <c:pt idx="4586">
                  <c:v>-132.44252956382735</c:v>
                </c:pt>
                <c:pt idx="4587">
                  <c:v>-132.36598109271119</c:v>
                </c:pt>
                <c:pt idx="4588">
                  <c:v>-132.29065043234331</c:v>
                </c:pt>
                <c:pt idx="4589">
                  <c:v>-132.21653148564596</c:v>
                </c:pt>
                <c:pt idx="4590">
                  <c:v>-132.14361826669378</c:v>
                </c:pt>
                <c:pt idx="4591">
                  <c:v>-132.07190489891983</c:v>
                </c:pt>
                <c:pt idx="4592">
                  <c:v>-132.00138561336689</c:v>
                </c:pt>
                <c:pt idx="4593">
                  <c:v>-131.93205474698149</c:v>
                </c:pt>
                <c:pt idx="4594">
                  <c:v>-131.86390674095077</c:v>
                </c:pt>
                <c:pt idx="4595">
                  <c:v>-131.79693613907972</c:v>
                </c:pt>
                <c:pt idx="4596">
                  <c:v>-131.73113758620929</c:v>
                </c:pt>
                <c:pt idx="4597">
                  <c:v>-131.66650582667248</c:v>
                </c:pt>
                <c:pt idx="4598">
                  <c:v>-131.6030357027893</c:v>
                </c:pt>
                <c:pt idx="4599">
                  <c:v>-131.54072215339818</c:v>
                </c:pt>
                <c:pt idx="4600">
                  <c:v>-131.47956021242373</c:v>
                </c:pt>
                <c:pt idx="4601">
                  <c:v>-131.41954500747968</c:v>
                </c:pt>
                <c:pt idx="4602">
                  <c:v>-131.36067175850579</c:v>
                </c:pt>
                <c:pt idx="4603">
                  <c:v>-131.30293577643835</c:v>
                </c:pt>
                <c:pt idx="4604">
                  <c:v>-131.24633246191368</c:v>
                </c:pt>
                <c:pt idx="4605">
                  <c:v>-131.19085730400269</c:v>
                </c:pt>
                <c:pt idx="4606">
                  <c:v>-131.13650587897735</c:v>
                </c:pt>
                <c:pt idx="4607">
                  <c:v>-131.08327384910638</c:v>
                </c:pt>
                <c:pt idx="4608">
                  <c:v>-131.03115696148163</c:v>
                </c:pt>
                <c:pt idx="4609">
                  <c:v>-130.98015104687235</c:v>
                </c:pt>
                <c:pt idx="4610">
                  <c:v>-130.93025201860848</c:v>
                </c:pt>
                <c:pt idx="4611">
                  <c:v>-130.88145587149063</c:v>
                </c:pt>
                <c:pt idx="4612">
                  <c:v>-130.83375868072773</c:v>
                </c:pt>
                <c:pt idx="4613">
                  <c:v>-130.78715660090012</c:v>
                </c:pt>
                <c:pt idx="4614">
                  <c:v>-130.74164586494922</c:v>
                </c:pt>
                <c:pt idx="4615">
                  <c:v>-130.69722278319131</c:v>
                </c:pt>
                <c:pt idx="4616">
                  <c:v>-130.65388374235667</c:v>
                </c:pt>
                <c:pt idx="4617">
                  <c:v>-130.6116252046522</c:v>
                </c:pt>
                <c:pt idx="4618">
                  <c:v>-130.57044370684739</c:v>
                </c:pt>
                <c:pt idx="4619">
                  <c:v>-130.53033585938374</c:v>
                </c:pt>
                <c:pt idx="4620">
                  <c:v>-130.49129834550615</c:v>
                </c:pt>
                <c:pt idx="4621">
                  <c:v>-130.45332792041631</c:v>
                </c:pt>
                <c:pt idx="4622">
                  <c:v>-130.41642141044784</c:v>
                </c:pt>
                <c:pt idx="4623">
                  <c:v>-130.3805757122621</c:v>
                </c:pt>
                <c:pt idx="4624">
                  <c:v>-130.34578779206487</c:v>
                </c:pt>
                <c:pt idx="4625">
                  <c:v>-130.31205468484305</c:v>
                </c:pt>
                <c:pt idx="4626">
                  <c:v>-130.27937349362125</c:v>
                </c:pt>
                <c:pt idx="4627">
                  <c:v>-130.2477413887375</c:v>
                </c:pt>
                <c:pt idx="4628">
                  <c:v>-130.21715560713821</c:v>
                </c:pt>
                <c:pt idx="4629">
                  <c:v>-130.1876134516915</c:v>
                </c:pt>
                <c:pt idx="4630">
                  <c:v>-130.15911229051892</c:v>
                </c:pt>
                <c:pt idx="4631">
                  <c:v>-130.131649556345</c:v>
                </c:pt>
                <c:pt idx="4632">
                  <c:v>-130.10522274586424</c:v>
                </c:pt>
                <c:pt idx="4633">
                  <c:v>-130.07982941912553</c:v>
                </c:pt>
                <c:pt idx="4634">
                  <c:v>-130.0554671989332</c:v>
                </c:pt>
                <c:pt idx="4635">
                  <c:v>-130.03213377026506</c:v>
                </c:pt>
                <c:pt idx="4636">
                  <c:v>-130.00982687970614</c:v>
                </c:pt>
                <c:pt idx="4637">
                  <c:v>-129.98854433489902</c:v>
                </c:pt>
                <c:pt idx="4638">
                  <c:v>-129.9682840040094</c:v>
                </c:pt>
                <c:pt idx="4639">
                  <c:v>-129.94904381520763</c:v>
                </c:pt>
                <c:pt idx="4640">
                  <c:v>-129.93082175616476</c:v>
                </c:pt>
                <c:pt idx="4641">
                  <c:v>-129.9136158735642</c:v>
                </c:pt>
                <c:pt idx="4642">
                  <c:v>-129.89742427262757</c:v>
                </c:pt>
                <c:pt idx="4643">
                  <c:v>-129.88224511665533</c:v>
                </c:pt>
                <c:pt idx="4644">
                  <c:v>-129.86807662658137</c:v>
                </c:pt>
                <c:pt idx="4645">
                  <c:v>-129.85491708054178</c:v>
                </c:pt>
                <c:pt idx="4646">
                  <c:v>-129.84276481345739</c:v>
                </c:pt>
                <c:pt idx="4647">
                  <c:v>-129.83161821662975</c:v>
                </c:pt>
                <c:pt idx="4648">
                  <c:v>-129.82147573735068</c:v>
                </c:pt>
                <c:pt idx="4649">
                  <c:v>-129.81233587852495</c:v>
                </c:pt>
                <c:pt idx="4650">
                  <c:v>-129.80419719830576</c:v>
                </c:pt>
                <c:pt idx="4651">
                  <c:v>-129.79705830974356</c:v>
                </c:pt>
                <c:pt idx="4652">
                  <c:v>-129.79091788044676</c:v>
                </c:pt>
                <c:pt idx="4653">
                  <c:v>-129.78577463225577</c:v>
                </c:pt>
                <c:pt idx="4654">
                  <c:v>-129.78162734092874</c:v>
                </c:pt>
                <c:pt idx="4655">
                  <c:v>-129.77847483583983</c:v>
                </c:pt>
                <c:pt idx="4656">
                  <c:v>-129.77631599968927</c:v>
                </c:pt>
                <c:pt idx="4657">
                  <c:v>-129.77514976822556</c:v>
                </c:pt>
                <c:pt idx="4658">
                  <c:v>-129.77497512997923</c:v>
                </c:pt>
                <c:pt idx="4659">
                  <c:v>-129.77579112600833</c:v>
                </c:pt>
                <c:pt idx="4660">
                  <c:v>-129.77759684965548</c:v>
                </c:pt>
                <c:pt idx="4661">
                  <c:v>-129.78039144631609</c:v>
                </c:pt>
                <c:pt idx="4662">
                  <c:v>-129.78417411321811</c:v>
                </c:pt>
                <c:pt idx="4663">
                  <c:v>-129.78894409921284</c:v>
                </c:pt>
                <c:pt idx="4664">
                  <c:v>-129.79470070457677</c:v>
                </c:pt>
                <c:pt idx="4665">
                  <c:v>-129.8014432808244</c:v>
                </c:pt>
                <c:pt idx="4666">
                  <c:v>-129.80917123053203</c:v>
                </c:pt>
                <c:pt idx="4667">
                  <c:v>-129.81788400717235</c:v>
                </c:pt>
                <c:pt idx="4668">
                  <c:v>-129.82758111495954</c:v>
                </c:pt>
                <c:pt idx="4669">
                  <c:v>-129.83826210870524</c:v>
                </c:pt>
                <c:pt idx="4670">
                  <c:v>-129.84992659368493</c:v>
                </c:pt>
                <c:pt idx="4671">
                  <c:v>-129.86257422551495</c:v>
                </c:pt>
                <c:pt idx="4672">
                  <c:v>-129.87620471003976</c:v>
                </c:pt>
                <c:pt idx="4673">
                  <c:v>-129.89081780322977</c:v>
                </c:pt>
                <c:pt idx="4674">
                  <c:v>-129.90641331108941</c:v>
                </c:pt>
                <c:pt idx="4675">
                  <c:v>-129.92299108957548</c:v>
                </c:pt>
                <c:pt idx="4676">
                  <c:v>-129.94055104452565</c:v>
                </c:pt>
                <c:pt idx="4677">
                  <c:v>-129.95909313159731</c:v>
                </c:pt>
                <c:pt idx="4678">
                  <c:v>-129.9786173562166</c:v>
                </c:pt>
                <c:pt idx="4679">
                  <c:v>-129.99912377353721</c:v>
                </c:pt>
                <c:pt idx="4680">
                  <c:v>-130.02061248840974</c:v>
                </c:pt>
                <c:pt idx="4681">
                  <c:v>-130.0430836553609</c:v>
                </c:pt>
                <c:pt idx="4682">
                  <c:v>-130.06653747858277</c:v>
                </c:pt>
                <c:pt idx="4683">
                  <c:v>-130.09097421193218</c:v>
                </c:pt>
                <c:pt idx="4684">
                  <c:v>-130.11639415894007</c:v>
                </c:pt>
                <c:pt idx="4685">
                  <c:v>-130.14279767283097</c:v>
                </c:pt>
                <c:pt idx="4686">
                  <c:v>-130.17018515655229</c:v>
                </c:pt>
                <c:pt idx="4687">
                  <c:v>-130.19855706281416</c:v>
                </c:pt>
                <c:pt idx="4688">
                  <c:v>-130.2279138941386</c:v>
                </c:pt>
                <c:pt idx="4689">
                  <c:v>-130.25825620291931</c:v>
                </c:pt>
                <c:pt idx="4690">
                  <c:v>-130.28958459149132</c:v>
                </c:pt>
                <c:pt idx="4691">
                  <c:v>-130.32189971221089</c:v>
                </c:pt>
                <c:pt idx="4692">
                  <c:v>-130.35520226754514</c:v>
                </c:pt>
                <c:pt idx="4693">
                  <c:v>-130.38949301017243</c:v>
                </c:pt>
                <c:pt idx="4694">
                  <c:v>-130.4247727430924</c:v>
                </c:pt>
                <c:pt idx="4695">
                  <c:v>-130.46104231974658</c:v>
                </c:pt>
                <c:pt idx="4696">
                  <c:v>-130.49830264414902</c:v>
                </c:pt>
                <c:pt idx="4697">
                  <c:v>-130.53655467102749</c:v>
                </c:pt>
                <c:pt idx="4698">
                  <c:v>-130.57579940597486</c:v>
                </c:pt>
                <c:pt idx="4699">
                  <c:v>-130.61603790561097</c:v>
                </c:pt>
                <c:pt idx="4700">
                  <c:v>-130.657271277755</c:v>
                </c:pt>
                <c:pt idx="4701">
                  <c:v>-130.69950068160858</c:v>
                </c:pt>
                <c:pt idx="4702">
                  <c:v>-130.74272732794893</c:v>
                </c:pt>
                <c:pt idx="4703">
                  <c:v>-130.78695247933354</c:v>
                </c:pt>
                <c:pt idx="4704">
                  <c:v>-130.83217745031493</c:v>
                </c:pt>
                <c:pt idx="4705">
                  <c:v>-130.87840360766677</c:v>
                </c:pt>
                <c:pt idx="4706">
                  <c:v>-130.92563237062049</c:v>
                </c:pt>
                <c:pt idx="4707">
                  <c:v>-130.97386521111343</c:v>
                </c:pt>
                <c:pt idx="4708">
                  <c:v>-131.02310365404773</c:v>
                </c:pt>
                <c:pt idx="4709">
                  <c:v>-131.07334927756079</c:v>
                </c:pt>
                <c:pt idx="4710">
                  <c:v>-131.12460371330687</c:v>
                </c:pt>
                <c:pt idx="4711">
                  <c:v>-131.17686864675025</c:v>
                </c:pt>
                <c:pt idx="4712">
                  <c:v>-131.23014581747012</c:v>
                </c:pt>
                <c:pt idx="4713">
                  <c:v>-131.28443701947685</c:v>
                </c:pt>
                <c:pt idx="4714">
                  <c:v>-131.33974410154065</c:v>
                </c:pt>
                <c:pt idx="4715">
                  <c:v>-131.39606896753162</c:v>
                </c:pt>
                <c:pt idx="4716">
                  <c:v>-131.45341357677245</c:v>
                </c:pt>
                <c:pt idx="4717">
                  <c:v>-131.511779944403</c:v>
                </c:pt>
                <c:pt idx="4718">
                  <c:v>-131.57117014175782</c:v>
                </c:pt>
                <c:pt idx="4719">
                  <c:v>-131.63158629675559</c:v>
                </c:pt>
                <c:pt idx="4720">
                  <c:v>-131.69303059430203</c:v>
                </c:pt>
                <c:pt idx="4721">
                  <c:v>-131.75550527670521</c:v>
                </c:pt>
                <c:pt idx="4722">
                  <c:v>-131.81901264410428</c:v>
                </c:pt>
                <c:pt idx="4723">
                  <c:v>-131.88355505491126</c:v>
                </c:pt>
                <c:pt idx="4724">
                  <c:v>-131.94913492626679</c:v>
                </c:pt>
                <c:pt idx="4725">
                  <c:v>-132.01575473450896</c:v>
                </c:pt>
                <c:pt idx="4726">
                  <c:v>-132.08341701565661</c:v>
                </c:pt>
                <c:pt idx="4727">
                  <c:v>-132.15212436590602</c:v>
                </c:pt>
                <c:pt idx="4728">
                  <c:v>-132.22187944214301</c:v>
                </c:pt>
                <c:pt idx="4729">
                  <c:v>-132.29268496246848</c:v>
                </c:pt>
                <c:pt idx="4730">
                  <c:v>-132.36454370673957</c:v>
                </c:pt>
                <c:pt idx="4731">
                  <c:v>-132.43745851712529</c:v>
                </c:pt>
                <c:pt idx="4732">
                  <c:v>-132.5114322986779</c:v>
                </c:pt>
                <c:pt idx="4733">
                  <c:v>-132.58646801991941</c:v>
                </c:pt>
                <c:pt idx="4734">
                  <c:v>-132.6625687134445</c:v>
                </c:pt>
                <c:pt idx="4735">
                  <c:v>-132.73973747653866</c:v>
                </c:pt>
                <c:pt idx="4736">
                  <c:v>-132.81797747181378</c:v>
                </c:pt>
                <c:pt idx="4737">
                  <c:v>-132.89729192785916</c:v>
                </c:pt>
                <c:pt idx="4738">
                  <c:v>-132.97768413991091</c:v>
                </c:pt>
                <c:pt idx="4739">
                  <c:v>-133.0591574705374</c:v>
                </c:pt>
                <c:pt idx="4740">
                  <c:v>-133.14171535034316</c:v>
                </c:pt>
                <c:pt idx="4741">
                  <c:v>-133.22536127869026</c:v>
                </c:pt>
                <c:pt idx="4742">
                  <c:v>-133.31009882443823</c:v>
                </c:pt>
                <c:pt idx="4743">
                  <c:v>-133.39593162670238</c:v>
                </c:pt>
                <c:pt idx="4744">
                  <c:v>-133.4828633956318</c:v>
                </c:pt>
                <c:pt idx="4745">
                  <c:v>-133.57089791320556</c:v>
                </c:pt>
                <c:pt idx="4746">
                  <c:v>-133.6600390340501</c:v>
                </c:pt>
                <c:pt idx="4747">
                  <c:v>-133.75029068627532</c:v>
                </c:pt>
                <c:pt idx="4748">
                  <c:v>-133.84165687233309</c:v>
                </c:pt>
                <c:pt idx="4749">
                  <c:v>-133.93414166989461</c:v>
                </c:pt>
                <c:pt idx="4750">
                  <c:v>-134.02774923275138</c:v>
                </c:pt>
                <c:pt idx="4751">
                  <c:v>-134.12248379173633</c:v>
                </c:pt>
                <c:pt idx="4752">
                  <c:v>-134.21834965566845</c:v>
                </c:pt>
                <c:pt idx="4753">
                  <c:v>-134.3153512123198</c:v>
                </c:pt>
                <c:pt idx="4754">
                  <c:v>-134.41349292940623</c:v>
                </c:pt>
                <c:pt idx="4755">
                  <c:v>-134.51277935560123</c:v>
                </c:pt>
                <c:pt idx="4756">
                  <c:v>-134.61321512157537</c:v>
                </c:pt>
                <c:pt idx="4757">
                  <c:v>-134.71480494105936</c:v>
                </c:pt>
                <c:pt idx="4758">
                  <c:v>-134.81755361193362</c:v>
                </c:pt>
                <c:pt idx="4759">
                  <c:v>-134.92146601734336</c:v>
                </c:pt>
                <c:pt idx="4760">
                  <c:v>-135.02654712684091</c:v>
                </c:pt>
                <c:pt idx="4761">
                  <c:v>-135.13280199755445</c:v>
                </c:pt>
                <c:pt idx="4762">
                  <c:v>-135.2402357753854</c:v>
                </c:pt>
                <c:pt idx="4763">
                  <c:v>-135.34885369623439</c:v>
                </c:pt>
                <c:pt idx="4764">
                  <c:v>-135.45866108725573</c:v>
                </c:pt>
                <c:pt idx="4765">
                  <c:v>-135.56966336814295</c:v>
                </c:pt>
                <c:pt idx="4766">
                  <c:v>-135.6818660524437</c:v>
                </c:pt>
                <c:pt idx="4767">
                  <c:v>-135.79527474890719</c:v>
                </c:pt>
                <c:pt idx="4768">
                  <c:v>-135.90989516286305</c:v>
                </c:pt>
                <c:pt idx="4769">
                  <c:v>-136.02573309763363</c:v>
                </c:pt>
                <c:pt idx="4770">
                  <c:v>-136.14279445597933</c:v>
                </c:pt>
                <c:pt idx="4771">
                  <c:v>-136.26108524157971</c:v>
                </c:pt>
                <c:pt idx="4772">
                  <c:v>-136.38061156054809</c:v>
                </c:pt>
                <c:pt idx="4773">
                  <c:v>-136.5013796229851</c:v>
                </c:pt>
                <c:pt idx="4774">
                  <c:v>-136.62339574456684</c:v>
                </c:pt>
                <c:pt idx="4775">
                  <c:v>-136.74666634817328</c:v>
                </c:pt>
                <c:pt idx="4776">
                  <c:v>-136.87119796555436</c:v>
                </c:pt>
                <c:pt idx="4777">
                  <c:v>-136.99699723903723</c:v>
                </c:pt>
                <c:pt idx="4778">
                  <c:v>-137.12407092327416</c:v>
                </c:pt>
                <c:pt idx="4779">
                  <c:v>-137.25242588703316</c:v>
                </c:pt>
                <c:pt idx="4780">
                  <c:v>-137.38206911503138</c:v>
                </c:pt>
                <c:pt idx="4781">
                  <c:v>-137.51300770981396</c:v>
                </c:pt>
                <c:pt idx="4782">
                  <c:v>-137.64524889367704</c:v>
                </c:pt>
                <c:pt idx="4783">
                  <c:v>-137.77880001064014</c:v>
                </c:pt>
                <c:pt idx="4784">
                  <c:v>-137.91366852846394</c:v>
                </c:pt>
                <c:pt idx="4785">
                  <c:v>-138.04986204072003</c:v>
                </c:pt>
                <c:pt idx="4786">
                  <c:v>-138.18738826890956</c:v>
                </c:pt>
                <c:pt idx="4787">
                  <c:v>-138.3262550646354</c:v>
                </c:pt>
                <c:pt idx="4788">
                  <c:v>-138.46647041182746</c:v>
                </c:pt>
                <c:pt idx="4789">
                  <c:v>-138.60804242902339</c:v>
                </c:pt>
                <c:pt idx="4790">
                  <c:v>-138.75097937170545</c:v>
                </c:pt>
                <c:pt idx="4791">
                  <c:v>-138.89528963469658</c:v>
                </c:pt>
                <c:pt idx="4792">
                  <c:v>-139.04098175461493</c:v>
                </c:pt>
                <c:pt idx="4793">
                  <c:v>-139.18806441239218</c:v>
                </c:pt>
                <c:pt idx="4794">
                  <c:v>-139.33654643585271</c:v>
                </c:pt>
                <c:pt idx="4795">
                  <c:v>-139.4864368023602</c:v>
                </c:pt>
                <c:pt idx="4796">
                  <c:v>-139.63774464152945</c:v>
                </c:pt>
                <c:pt idx="4797">
                  <c:v>-139.79047923800866</c:v>
                </c:pt>
                <c:pt idx="4798">
                  <c:v>-139.9446500343316</c:v>
                </c:pt>
                <c:pt idx="4799">
                  <c:v>-140.10026663384406</c:v>
                </c:pt>
                <c:pt idx="4800">
                  <c:v>-140.25733880370393</c:v>
                </c:pt>
                <c:pt idx="4801">
                  <c:v>-140.41587647796067</c:v>
                </c:pt>
                <c:pt idx="4802">
                  <c:v>-140.5758897607127</c:v>
                </c:pt>
                <c:pt idx="4803">
                  <c:v>-140.73738892934838</c:v>
                </c:pt>
                <c:pt idx="4804">
                  <c:v>-140.90038443787083</c:v>
                </c:pt>
                <c:pt idx="4805">
                  <c:v>-141.06488692031081</c:v>
                </c:pt>
                <c:pt idx="4806">
                  <c:v>-141.230907194228</c:v>
                </c:pt>
                <c:pt idx="4807">
                  <c:v>-141.39845626430642</c:v>
                </c:pt>
                <c:pt idx="4808">
                  <c:v>-141.56754532604506</c:v>
                </c:pt>
                <c:pt idx="4809">
                  <c:v>-141.73818576954591</c:v>
                </c:pt>
                <c:pt idx="4810">
                  <c:v>-141.91038918340456</c:v>
                </c:pt>
                <c:pt idx="4811">
                  <c:v>-142.08416735870577</c:v>
                </c:pt>
                <c:pt idx="4812">
                  <c:v>-142.25953229312566</c:v>
                </c:pt>
                <c:pt idx="4813">
                  <c:v>-142.4364961951465</c:v>
                </c:pt>
                <c:pt idx="4814">
                  <c:v>-142.61507148838672</c:v>
                </c:pt>
                <c:pt idx="4815">
                  <c:v>-142.79527081604806</c:v>
                </c:pt>
                <c:pt idx="4816">
                  <c:v>-142.97710704548734</c:v>
                </c:pt>
                <c:pt idx="4817">
                  <c:v>-143.16059327291273</c:v>
                </c:pt>
                <c:pt idx="4818">
                  <c:v>-143.34574282821211</c:v>
                </c:pt>
                <c:pt idx="4819">
                  <c:v>-143.53256927991552</c:v>
                </c:pt>
                <c:pt idx="4820">
                  <c:v>-143.72108644029782</c:v>
                </c:pt>
                <c:pt idx="4821">
                  <c:v>-143.91130837062391</c:v>
                </c:pt>
                <c:pt idx="4822">
                  <c:v>-144.10324938654489</c:v>
                </c:pt>
                <c:pt idx="4823">
                  <c:v>-144.29692406364521</c:v>
                </c:pt>
                <c:pt idx="4824">
                  <c:v>-144.49234724315244</c:v>
                </c:pt>
                <c:pt idx="4825">
                  <c:v>-144.68953403780793</c:v>
                </c:pt>
                <c:pt idx="4826">
                  <c:v>-144.88849983791025</c:v>
                </c:pt>
                <c:pt idx="4827">
                  <c:v>-145.08926031753273</c:v>
                </c:pt>
                <c:pt idx="4828">
                  <c:v>-145.29183144092417</c:v>
                </c:pt>
                <c:pt idx="4829">
                  <c:v>-145.49622946909722</c:v>
                </c:pt>
                <c:pt idx="4830">
                  <c:v>-145.70247096661268</c:v>
                </c:pt>
                <c:pt idx="4831">
                  <c:v>-145.91057280856407</c:v>
                </c:pt>
                <c:pt idx="4832">
                  <c:v>-146.12055218777326</c:v>
                </c:pt>
                <c:pt idx="4833">
                  <c:v>-146.33242662219982</c:v>
                </c:pt>
                <c:pt idx="4834">
                  <c:v>-146.54621396257841</c:v>
                </c:pt>
                <c:pt idx="4835">
                  <c:v>-146.76193240028448</c:v>
                </c:pt>
                <c:pt idx="4836">
                  <c:v>-146.97960047544419</c:v>
                </c:pt>
                <c:pt idx="4837">
                  <c:v>-147.1992370852912</c:v>
                </c:pt>
                <c:pt idx="4838">
                  <c:v>-147.42086149278447</c:v>
                </c:pt>
                <c:pt idx="4839">
                  <c:v>-147.644493335493</c:v>
                </c:pt>
                <c:pt idx="4840">
                  <c:v>-147.87015263476027</c:v>
                </c:pt>
                <c:pt idx="4841">
                  <c:v>-148.09785980515582</c:v>
                </c:pt>
                <c:pt idx="4842">
                  <c:v>-148.32763566422901</c:v>
                </c:pt>
                <c:pt idx="4843">
                  <c:v>-148.55950144257068</c:v>
                </c:pt>
                <c:pt idx="4844">
                  <c:v>-148.79347879420217</c:v>
                </c:pt>
                <c:pt idx="4845">
                  <c:v>-149.02958980729568</c:v>
                </c:pt>
                <c:pt idx="4846">
                  <c:v>-149.26785701524634</c:v>
                </c:pt>
                <c:pt idx="4847">
                  <c:v>-149.5083034081043</c:v>
                </c:pt>
                <c:pt idx="4848">
                  <c:v>-149.75095244438452</c:v>
                </c:pt>
                <c:pt idx="4849">
                  <c:v>-149.9958280632672</c:v>
                </c:pt>
                <c:pt idx="4850">
                  <c:v>-150.24295469720602</c:v>
                </c:pt>
                <c:pt idx="4851">
                  <c:v>-150.49235728495728</c:v>
                </c:pt>
                <c:pt idx="4852">
                  <c:v>-150.74406128505268</c:v>
                </c:pt>
                <c:pt idx="4853">
                  <c:v>-150.99809268972655</c:v>
                </c:pt>
                <c:pt idx="4854">
                  <c:v>-151.25447803932298</c:v>
                </c:pt>
                <c:pt idx="4855">
                  <c:v>-151.51324443719744</c:v>
                </c:pt>
                <c:pt idx="4856">
                  <c:v>-151.77441956513735</c:v>
                </c:pt>
                <c:pt idx="4857">
                  <c:v>-152.03803169931894</c:v>
                </c:pt>
                <c:pt idx="4858">
                  <c:v>-152.30410972682773</c:v>
                </c:pt>
                <c:pt idx="4859">
                  <c:v>-152.57268316276361</c:v>
                </c:pt>
                <c:pt idx="4860">
                  <c:v>-152.84378216795477</c:v>
                </c:pt>
                <c:pt idx="4861">
                  <c:v>-153.11743756730948</c:v>
                </c:pt>
                <c:pt idx="4862">
                  <c:v>-153.39368086883195</c:v>
                </c:pt>
                <c:pt idx="4863">
                  <c:v>-153.67254428332905</c:v>
                </c:pt>
                <c:pt idx="4864">
                  <c:v>-153.95406074484248</c:v>
                </c:pt>
                <c:pt idx="4865">
                  <c:v>-154.23826393183577</c:v>
                </c:pt>
                <c:pt idx="4866">
                  <c:v>-154.52518828916871</c:v>
                </c:pt>
                <c:pt idx="4867">
                  <c:v>-154.81486905089912</c:v>
                </c:pt>
                <c:pt idx="4868">
                  <c:v>-155.10734226394237</c:v>
                </c:pt>
                <c:pt idx="4869">
                  <c:v>-155.40264481263682</c:v>
                </c:pt>
                <c:pt idx="4870">
                  <c:v>-155.7008144442471</c:v>
                </c:pt>
                <c:pt idx="4871">
                  <c:v>-156.00188979545686</c:v>
                </c:pt>
                <c:pt idx="4872">
                  <c:v>-156.30591041989138</c:v>
                </c:pt>
                <c:pt idx="4873">
                  <c:v>-156.61291681672228</c:v>
                </c:pt>
                <c:pt idx="4874">
                  <c:v>-156.92295046040337</c:v>
                </c:pt>
                <c:pt idx="4875">
                  <c:v>-157.23605383159384</c:v>
                </c:pt>
                <c:pt idx="4876">
                  <c:v>-157.55227044932187</c:v>
                </c:pt>
                <c:pt idx="4877">
                  <c:v>-157.87164490445574</c:v>
                </c:pt>
                <c:pt idx="4878">
                  <c:v>-158.19422289453723</c:v>
                </c:pt>
                <c:pt idx="4879">
                  <c:v>-158.52005126005628</c:v>
                </c:pt>
                <c:pt idx="4880">
                  <c:v>-158.84917802222543</c:v>
                </c:pt>
                <c:pt idx="4881">
                  <c:v>-159.18165242234167</c:v>
                </c:pt>
                <c:pt idx="4882">
                  <c:v>-159.51752496280608</c:v>
                </c:pt>
                <c:pt idx="4883">
                  <c:v>-159.85684744989334</c:v>
                </c:pt>
                <c:pt idx="4884">
                  <c:v>-160.19967303835631</c:v>
                </c:pt>
                <c:pt idx="4885">
                  <c:v>-160.5460562779646</c:v>
                </c:pt>
                <c:pt idx="4886">
                  <c:v>-160.89605316207368</c:v>
                </c:pt>
                <c:pt idx="4887">
                  <c:v>-161.24972117833917</c:v>
                </c:pt>
                <c:pt idx="4888">
                  <c:v>-161.60711936168087</c:v>
                </c:pt>
                <c:pt idx="4889">
                  <c:v>-161.96830834962981</c:v>
                </c:pt>
                <c:pt idx="4890">
                  <c:v>-162.33335044017429</c:v>
                </c:pt>
                <c:pt idx="4891">
                  <c:v>-162.70230965225414</c:v>
                </c:pt>
                <c:pt idx="4892">
                  <c:v>-163.07525178903967</c:v>
                </c:pt>
                <c:pt idx="4893">
                  <c:v>-163.45224450415796</c:v>
                </c:pt>
                <c:pt idx="4894">
                  <c:v>-163.8333573710284</c:v>
                </c:pt>
                <c:pt idx="4895">
                  <c:v>-164.21866195548694</c:v>
                </c:pt>
                <c:pt idx="4896">
                  <c:v>-164.60823189188335</c:v>
                </c:pt>
                <c:pt idx="4897">
                  <c:v>-165.00214296286049</c:v>
                </c:pt>
                <c:pt idx="4898">
                  <c:v>-165.40047318302209</c:v>
                </c:pt>
                <c:pt idx="4899">
                  <c:v>-165.80330288672667</c:v>
                </c:pt>
                <c:pt idx="4900">
                  <c:v>-166.21071482024882</c:v>
                </c:pt>
                <c:pt idx="4901">
                  <c:v>-166.62279423857507</c:v>
                </c:pt>
                <c:pt idx="4902">
                  <c:v>-167.03962900711122</c:v>
                </c:pt>
                <c:pt idx="4903">
                  <c:v>-167.46130970860992</c:v>
                </c:pt>
                <c:pt idx="4904">
                  <c:v>-167.88792975563979</c:v>
                </c:pt>
                <c:pt idx="4905">
                  <c:v>-168.31958550894146</c:v>
                </c:pt>
                <c:pt idx="4906">
                  <c:v>-168.75637640205039</c:v>
                </c:pt>
                <c:pt idx="4907">
                  <c:v>-169.19840507258513</c:v>
                </c:pt>
                <c:pt idx="4908">
                  <c:v>-169.64577750063125</c:v>
                </c:pt>
                <c:pt idx="4909">
                  <c:v>-170.09860315469129</c:v>
                </c:pt>
                <c:pt idx="4910">
                  <c:v>-170.55699514570006</c:v>
                </c:pt>
                <c:pt idx="4911">
                  <c:v>-171.02107038964223</c:v>
                </c:pt>
                <c:pt idx="4912">
                  <c:v>-171.49094977936471</c:v>
                </c:pt>
                <c:pt idx="4913">
                  <c:v>-171.96675836620091</c:v>
                </c:pt>
                <c:pt idx="4914">
                  <c:v>-172.44862555210466</c:v>
                </c:pt>
                <c:pt idx="4915">
                  <c:v>-172.93668529301254</c:v>
                </c:pt>
                <c:pt idx="4916">
                  <c:v>-173.43107631424888</c:v>
                </c:pt>
                <c:pt idx="4917">
                  <c:v>-173.93194233882554</c:v>
                </c:pt>
                <c:pt idx="4918">
                  <c:v>-174.43943232958367</c:v>
                </c:pt>
                <c:pt idx="4919">
                  <c:v>-174.95370074619137</c:v>
                </c:pt>
                <c:pt idx="4920">
                  <c:v>-175.47490781810782</c:v>
                </c:pt>
                <c:pt idx="4921">
                  <c:v>-176.00321983471349</c:v>
                </c:pt>
                <c:pt idx="4922">
                  <c:v>-176.53880945392842</c:v>
                </c:pt>
                <c:pt idx="4923">
                  <c:v>-177.08185603073605</c:v>
                </c:pt>
                <c:pt idx="4924">
                  <c:v>-177.63254596719196</c:v>
                </c:pt>
                <c:pt idx="4925">
                  <c:v>-178.19107308560487</c:v>
                </c:pt>
                <c:pt idx="4926">
                  <c:v>-178.75763902677477</c:v>
                </c:pt>
                <c:pt idx="4927">
                  <c:v>-179.3324536753193</c:v>
                </c:pt>
                <c:pt idx="4928">
                  <c:v>-179.91573561434103</c:v>
                </c:pt>
                <c:pt idx="4929">
                  <c:v>-180.50771261189101</c:v>
                </c:pt>
                <c:pt idx="4930">
                  <c:v>-181.10862214194069</c:v>
                </c:pt>
                <c:pt idx="4931">
                  <c:v>-181.71871194283324</c:v>
                </c:pt>
                <c:pt idx="4932">
                  <c:v>-182.3382406165104</c:v>
                </c:pt>
                <c:pt idx="4933">
                  <c:v>-182.96747827212275</c:v>
                </c:pt>
                <c:pt idx="4934">
                  <c:v>-183.60670721804945</c:v>
                </c:pt>
                <c:pt idx="4935">
                  <c:v>-184.25622270673924</c:v>
                </c:pt>
                <c:pt idx="4936">
                  <c:v>-184.91633373730863</c:v>
                </c:pt>
                <c:pt idx="4937">
                  <c:v>-185.58736392133727</c:v>
                </c:pt>
                <c:pt idx="4938">
                  <c:v>-186.26965241794221</c:v>
                </c:pt>
                <c:pt idx="4939">
                  <c:v>-186.96355494488188</c:v>
                </c:pt>
                <c:pt idx="4940">
                  <c:v>-187.66944487323747</c:v>
                </c:pt>
                <c:pt idx="4941">
                  <c:v>-188.38771441409224</c:v>
                </c:pt>
                <c:pt idx="4942">
                  <c:v>-189.11877590665932</c:v>
                </c:pt>
                <c:pt idx="4943">
                  <c:v>-189.86306321842972</c:v>
                </c:pt>
                <c:pt idx="4944">
                  <c:v>-190.62103326925322</c:v>
                </c:pt>
                <c:pt idx="4945">
                  <c:v>-191.39316769274242</c:v>
                </c:pt>
                <c:pt idx="4946">
                  <c:v>-192.1799746501282</c:v>
                </c:pt>
                <c:pt idx="4947">
                  <c:v>-192.98199081365763</c:v>
                </c:pt>
                <c:pt idx="4948">
                  <c:v>-193.79978353892881</c:v>
                </c:pt>
                <c:pt idx="4949">
                  <c:v>-194.63395324816264</c:v>
                </c:pt>
                <c:pt idx="4950">
                  <c:v>-195.48513604949346</c:v>
                </c:pt>
                <c:pt idx="4951">
                  <c:v>-196.35400662088327</c:v>
                </c:pt>
                <c:pt idx="4952">
                  <c:v>-197.24128139141169</c:v>
                </c:pt>
                <c:pt idx="4953">
                  <c:v>-198.14772205750364</c:v>
                </c:pt>
                <c:pt idx="4954">
                  <c:v>-199.07413947733588</c:v>
                </c:pt>
                <c:pt idx="4955">
                  <c:v>-200.02139799329939</c:v>
                </c:pt>
                <c:pt idx="4956">
                  <c:v>-200.99042024024294</c:v>
                </c:pt>
                <c:pt idx="4957">
                  <c:v>-201.98219250653341</c:v>
                </c:pt>
                <c:pt idx="4958">
                  <c:v>-202.99777072599596</c:v>
                </c:pt>
                <c:pt idx="4959">
                  <c:v>-204.03828719196616</c:v>
                </c:pt>
                <c:pt idx="4960">
                  <c:v>-205.10495810048423</c:v>
                </c:pt>
                <c:pt idx="4961">
                  <c:v>-206.19909204861278</c:v>
                </c:pt>
                <c:pt idx="4962">
                  <c:v>-207.32209963677593</c:v>
                </c:pt>
                <c:pt idx="4963">
                  <c:v>-208.47550435185124</c:v>
                </c:pt>
                <c:pt idx="4964">
                  <c:v>-209.66095494160484</c:v>
                </c:pt>
                <c:pt idx="4965">
                  <c:v>-210.88023953267523</c:v>
                </c:pt>
                <c:pt idx="4966">
                  <c:v>-212.13530179542272</c:v>
                </c:pt>
                <c:pt idx="4967">
                  <c:v>-213.42825952246599</c:v>
                </c:pt>
                <c:pt idx="4968">
                  <c:v>-214.76142606670044</c:v>
                </c:pt>
                <c:pt idx="4969">
                  <c:v>-216.13733518378115</c:v>
                </c:pt>
                <c:pt idx="4970">
                  <c:v>-217.5587699491677</c:v>
                </c:pt>
                <c:pt idx="4971">
                  <c:v>-219.02879657897446</c:v>
                </c:pt>
                <c:pt idx="4972">
                  <c:v>-220.55080418766119</c:v>
                </c:pt>
                <c:pt idx="4973">
                  <c:v>-222.12855177880948</c:v>
                </c:pt>
                <c:pt idx="4974">
                  <c:v>-223.7662241078506</c:v>
                </c:pt>
                <c:pt idx="4975">
                  <c:v>-225.46849850600222</c:v>
                </c:pt>
                <c:pt idx="4976">
                  <c:v>-227.24062535206454</c:v>
                </c:pt>
                <c:pt idx="4977">
                  <c:v>-229.08852567997965</c:v>
                </c:pt>
                <c:pt idx="4978">
                  <c:v>-231.01891049631649</c:v>
                </c:pt>
                <c:pt idx="4979">
                  <c:v>-233.03942787305985</c:v>
                </c:pt>
                <c:pt idx="4980">
                  <c:v>-235.15884595495308</c:v>
                </c:pt>
                <c:pt idx="4981">
                  <c:v>-237.3872829468601</c:v>
                </c:pt>
                <c:pt idx="4982">
                  <c:v>-239.73649934042965</c:v>
                </c:pt>
                <c:pt idx="4983">
                  <c:v>-242.22027375434601</c:v>
                </c:pt>
                <c:pt idx="4984">
                  <c:v>-244.85489284877451</c:v>
                </c:pt>
                <c:pt idx="4985">
                  <c:v>-247.65979956279375</c:v>
                </c:pt>
                <c:pt idx="4986">
                  <c:v>-250.65846534036692</c:v>
                </c:pt>
                <c:pt idx="4987">
                  <c:v>-253.8795861602301</c:v>
                </c:pt>
                <c:pt idx="4988">
                  <c:v>-257.35875827183958</c:v>
                </c:pt>
                <c:pt idx="4989">
                  <c:v>-261.14088481252134</c:v>
                </c:pt>
                <c:pt idx="4990">
                  <c:v>-265.28373271223774</c:v>
                </c:pt>
                <c:pt idx="4991">
                  <c:v>-269.86337005347048</c:v>
                </c:pt>
                <c:pt idx="4992">
                  <c:v>-274.98281945676217</c:v>
                </c:pt>
                <c:pt idx="4993">
                  <c:v>-280.78652016161249</c:v>
                </c:pt>
                <c:pt idx="4994">
                  <c:v>-287.48601395842036</c:v>
                </c:pt>
                <c:pt idx="4995">
                  <c:v>-295.40926220474114</c:v>
                </c:pt>
                <c:pt idx="4996">
                  <c:v>-305.105695939062</c:v>
                </c:pt>
                <c:pt idx="4997">
                  <c:v>-317.60531081253504</c:v>
                </c:pt>
                <c:pt idx="4998">
                  <c:v>-335.22048670003045</c:v>
                </c:pt>
                <c:pt idx="4999">
                  <c:v>-365.32984501078022</c:v>
                </c:pt>
                <c:pt idx="5000">
                  <c:v>-1636.3356276843367</c:v>
                </c:pt>
              </c:numCache>
            </c:numRef>
          </c:yVal>
          <c:smooth val="1"/>
        </c:ser>
        <c:dLbls/>
        <c:axId val="95903744"/>
        <c:axId val="95905664"/>
      </c:scatterChart>
      <c:valAx>
        <c:axId val="95903744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f[Hz]</a:t>
                </a:r>
              </a:p>
            </c:rich>
          </c:tx>
          <c:layout>
            <c:manualLayout>
              <c:xMode val="edge"/>
              <c:yMode val="edge"/>
              <c:x val="0.51063829787234039"/>
              <c:y val="0.893620113275314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05664"/>
        <c:crossesAt val="-200"/>
        <c:crossBetween val="midCat"/>
      </c:valAx>
      <c:valAx>
        <c:axId val="95905664"/>
        <c:scaling>
          <c:orientation val="minMax"/>
          <c:max val="0"/>
          <c:min val="-1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H(f) [dB]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35461113413454898"/>
            </c:manualLayout>
          </c:layout>
          <c:spPr>
            <a:noFill/>
            <a:ln w="25400">
              <a:noFill/>
            </a:ln>
          </c:spPr>
        </c:title>
        <c:numFmt formatCode="0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03744"/>
        <c:crosses val="autoZero"/>
        <c:crossBetween val="midCat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13</xdr:row>
      <xdr:rowOff>0</xdr:rowOff>
    </xdr:from>
    <xdr:to>
      <xdr:col>11</xdr:col>
      <xdr:colOff>110490</xdr:colOff>
      <xdr:row>49</xdr:row>
      <xdr:rowOff>121920</xdr:rowOff>
    </xdr:to>
    <xdr:graphicFrame macro="">
      <xdr:nvGraphicFramePr>
        <xdr:cNvPr id="57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19050</xdr:rowOff>
    </xdr:from>
    <xdr:to>
      <xdr:col>4</xdr:col>
      <xdr:colOff>400050</xdr:colOff>
      <xdr:row>1</xdr:row>
      <xdr:rowOff>0</xdr:rowOff>
    </xdr:to>
    <xdr:pic>
      <xdr:nvPicPr>
        <xdr:cNvPr id="57373" name="Picture 11" descr="adilogo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1905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042"/>
  <sheetViews>
    <sheetView tabSelected="1" zoomScaleNormal="100" workbookViewId="0">
      <selection activeCell="E46" sqref="E46"/>
    </sheetView>
  </sheetViews>
  <sheetFormatPr defaultColWidth="9.109375" defaultRowHeight="10.199999999999999"/>
  <cols>
    <col min="1" max="1" width="6.33203125" style="2" customWidth="1"/>
    <col min="2" max="2" width="5.6640625" style="2" customWidth="1"/>
    <col min="3" max="3" width="6.44140625" style="2" customWidth="1"/>
    <col min="4" max="4" width="6.44140625" style="12" customWidth="1"/>
    <col min="5" max="5" width="8.33203125" style="12" customWidth="1"/>
    <col min="6" max="6" width="3.33203125" style="12" customWidth="1"/>
    <col min="7" max="7" width="7.88671875" style="12" customWidth="1"/>
    <col min="8" max="8" width="70.33203125" style="2" customWidth="1"/>
    <col min="9" max="14" width="6.6640625" style="2" customWidth="1"/>
    <col min="15" max="16384" width="9.109375" style="2"/>
  </cols>
  <sheetData>
    <row r="1" spans="1:29" ht="46.95" customHeight="1"/>
    <row r="2" spans="1:29" ht="15.6">
      <c r="A2" s="20" t="s">
        <v>77</v>
      </c>
      <c r="B2" s="20"/>
      <c r="D2" s="2"/>
      <c r="E2" s="2"/>
      <c r="F2" s="2"/>
      <c r="G2" s="2"/>
      <c r="I2" s="13"/>
      <c r="J2" s="59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>
      <c r="A3" s="35" t="s">
        <v>16</v>
      </c>
      <c r="B3" s="35"/>
      <c r="C3" s="37" t="s">
        <v>75</v>
      </c>
      <c r="D3" s="37"/>
      <c r="E3" s="36"/>
      <c r="F3" s="36"/>
      <c r="G3" s="38"/>
      <c r="H3" s="38"/>
      <c r="I3" s="13"/>
      <c r="J3" s="13"/>
      <c r="K3" s="13"/>
      <c r="L3" s="1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t="10.8" thickBot="1">
      <c r="A4" s="58"/>
      <c r="B4" s="58"/>
      <c r="C4" s="18"/>
      <c r="D4" s="18"/>
      <c r="E4" s="18"/>
      <c r="F4" s="18"/>
      <c r="G4" s="18"/>
      <c r="H4" s="18"/>
      <c r="I4" s="13"/>
      <c r="J4" s="13"/>
      <c r="K4" s="13"/>
      <c r="L4" s="1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0.8" thickTop="1">
      <c r="A5" s="66" t="s">
        <v>26</v>
      </c>
      <c r="B5" s="67"/>
      <c r="C5" s="68"/>
      <c r="D5" s="69" t="s">
        <v>27</v>
      </c>
      <c r="E5" s="70" t="s">
        <v>28</v>
      </c>
      <c r="F5" s="68" t="s">
        <v>29</v>
      </c>
      <c r="G5" s="68" t="s">
        <v>30</v>
      </c>
      <c r="H5" s="71" t="s">
        <v>31</v>
      </c>
      <c r="I5" s="13"/>
      <c r="J5" s="13"/>
      <c r="K5" s="13"/>
      <c r="L5" s="14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>
      <c r="A6" s="74" t="s">
        <v>38</v>
      </c>
      <c r="B6" s="39"/>
      <c r="C6" s="13"/>
      <c r="D6" s="61" t="s">
        <v>40</v>
      </c>
      <c r="E6" s="101">
        <v>2</v>
      </c>
      <c r="F6" s="13" t="s">
        <v>39</v>
      </c>
      <c r="G6" s="13" t="s">
        <v>80</v>
      </c>
      <c r="H6" s="62" t="s">
        <v>81</v>
      </c>
    </row>
    <row r="7" spans="1:29">
      <c r="A7" s="75" t="s">
        <v>48</v>
      </c>
      <c r="B7" s="34"/>
      <c r="C7" s="12"/>
      <c r="D7" s="52" t="s">
        <v>53</v>
      </c>
      <c r="E7" s="102">
        <v>0</v>
      </c>
      <c r="G7" s="12" t="s">
        <v>78</v>
      </c>
      <c r="H7" s="63" t="s">
        <v>61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>
      <c r="A8" s="74" t="s">
        <v>10</v>
      </c>
      <c r="B8" s="60"/>
      <c r="C8" s="13"/>
      <c r="D8" s="61" t="s">
        <v>5</v>
      </c>
      <c r="E8" s="103">
        <v>5</v>
      </c>
      <c r="G8" s="13" t="s">
        <v>56</v>
      </c>
      <c r="H8" s="62" t="s">
        <v>70</v>
      </c>
      <c r="I8" s="13"/>
      <c r="J8" s="13"/>
      <c r="K8" s="13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>
      <c r="A9" s="75" t="s">
        <v>35</v>
      </c>
      <c r="B9" s="34"/>
      <c r="C9" s="12"/>
      <c r="D9" s="53"/>
      <c r="E9" s="102">
        <v>1</v>
      </c>
      <c r="G9" s="12" t="s">
        <v>25</v>
      </c>
      <c r="H9" s="63" t="s">
        <v>76</v>
      </c>
      <c r="I9" s="13"/>
      <c r="J9" s="21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>
      <c r="A10" s="75" t="s">
        <v>63</v>
      </c>
      <c r="B10" s="34"/>
      <c r="C10" s="12"/>
      <c r="D10" s="52" t="s">
        <v>64</v>
      </c>
      <c r="E10" s="102">
        <v>0</v>
      </c>
      <c r="G10" s="12" t="s">
        <v>25</v>
      </c>
      <c r="H10" s="63" t="s">
        <v>82</v>
      </c>
      <c r="I10" s="13"/>
      <c r="J10" s="21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>
      <c r="A11" s="75" t="s">
        <v>65</v>
      </c>
      <c r="B11" s="34"/>
      <c r="C11" s="12"/>
      <c r="D11" s="108" t="s">
        <v>68</v>
      </c>
      <c r="E11" s="102">
        <v>625</v>
      </c>
      <c r="G11" s="12" t="s">
        <v>66</v>
      </c>
      <c r="H11" s="63" t="s">
        <v>67</v>
      </c>
      <c r="I11" s="13"/>
      <c r="J11" s="21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0.8" thickBot="1">
      <c r="A12" s="76"/>
      <c r="B12" s="94"/>
      <c r="C12" s="18"/>
      <c r="D12" s="54"/>
      <c r="E12" s="95"/>
      <c r="F12" s="51"/>
      <c r="G12" s="18"/>
      <c r="H12" s="111" t="str">
        <f>IF(AND(f_ord=5,s3_map=1), "ERROR", "")</f>
        <v/>
      </c>
      <c r="I12" s="13"/>
      <c r="J12" s="13"/>
      <c r="K12" s="13"/>
      <c r="L12" s="14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0.8" thickTop="1">
      <c r="A13" s="59"/>
      <c r="B13" s="60"/>
      <c r="C13" s="13"/>
      <c r="D13" s="61"/>
      <c r="E13" s="65"/>
      <c r="G13" s="13"/>
      <c r="H13" s="13"/>
      <c r="I13" s="13"/>
      <c r="J13" s="13"/>
      <c r="K13" s="13"/>
      <c r="L13" s="14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idden="1">
      <c r="D14" s="72" t="s">
        <v>42</v>
      </c>
    </row>
    <row r="15" spans="1:29" hidden="1">
      <c r="A15" s="39" t="s">
        <v>41</v>
      </c>
      <c r="B15" s="39"/>
      <c r="C15" s="39"/>
      <c r="D15" s="61" t="s">
        <v>11</v>
      </c>
      <c r="E15" s="53">
        <f ca="1">IF(f_ord=5, Constants!C28,   IF(s3_map=0, Constants!I28, 1) )</f>
        <v>1</v>
      </c>
      <c r="G15" s="13"/>
      <c r="H15" s="12"/>
      <c r="I15" s="39"/>
      <c r="J15" s="13"/>
      <c r="K15" s="13"/>
      <c r="L15" s="14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hidden="1">
      <c r="A16" s="21" t="s">
        <v>9</v>
      </c>
      <c r="B16" s="21"/>
      <c r="C16" s="21"/>
      <c r="D16" s="22" t="s">
        <v>4</v>
      </c>
      <c r="E16" s="21">
        <f ca="1">IF(f_ord=5,Constants!B28,     IF(s3_map=0, Constants!H28, FilterReg*32) )</f>
        <v>32</v>
      </c>
      <c r="F16" s="4"/>
      <c r="G16" s="13"/>
      <c r="H16" s="39" t="s">
        <v>20</v>
      </c>
      <c r="I16" s="13"/>
      <c r="J16" s="13"/>
      <c r="K16" s="13"/>
      <c r="L16" s="14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hidden="1">
      <c r="A17" s="21" t="s">
        <v>12</v>
      </c>
      <c r="B17" s="21"/>
      <c r="C17" s="21"/>
      <c r="D17" s="22" t="s">
        <v>13</v>
      </c>
      <c r="E17" s="21">
        <f ca="1">IF(f_dec=32,16, f_dec-32)</f>
        <v>16</v>
      </c>
      <c r="F17" s="4"/>
      <c r="G17" s="13"/>
      <c r="H17" s="39" t="str">
        <f ca="1">CONCATENATE("AD7173: ",   IF(AND(s3_map=1,f_ord=3), CONCATENATE("FILTER[14:0]=",FIXED(FilterReg,0)), CONCATENATE("ODR[4:0]=",FIXED(ODR,0)) ),
 ", ",  "SINC^",FIXED(order,0),    IF(n_avg&lt;&gt;1, CONCATENATE(" [", FIXED(n_avg,0)," Avgs] ")," "),    ", Fdata=",FIXED(Fdata,1),"Hz",    ", Tsettle=",FIXED(Tsettle,4),"ms")</f>
        <v>AD7173: ODR[4:0]=0, SINC^5 , Fdata=6,211.2Hz, Tsettle=0.1610ms</v>
      </c>
      <c r="I17" s="13"/>
      <c r="J17" s="13"/>
      <c r="K17" s="13"/>
      <c r="L17" s="14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idden="1">
      <c r="A18" s="77" t="s">
        <v>43</v>
      </c>
      <c r="D18" s="39">
        <v>0</v>
      </c>
      <c r="E18" s="39">
        <v>22</v>
      </c>
      <c r="G18" s="13"/>
      <c r="H18" s="39"/>
      <c r="I18" s="13"/>
      <c r="J18" s="13"/>
      <c r="K18" s="13"/>
      <c r="L18" s="14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hidden="1">
      <c r="A19" s="77" t="s">
        <v>44</v>
      </c>
      <c r="D19" s="39">
        <v>0</v>
      </c>
      <c r="E19" s="39">
        <v>1</v>
      </c>
      <c r="G19" s="13"/>
      <c r="H19" s="39"/>
      <c r="I19" s="13"/>
      <c r="J19" s="13"/>
      <c r="K19" s="13"/>
      <c r="L19" s="1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hidden="1">
      <c r="A20" s="77" t="s">
        <v>45</v>
      </c>
      <c r="D20" s="39">
        <v>3</v>
      </c>
      <c r="E20" s="39">
        <v>5</v>
      </c>
      <c r="G20" s="13"/>
      <c r="H20" s="39"/>
      <c r="I20" s="13"/>
      <c r="J20" s="13"/>
      <c r="K20" s="13"/>
      <c r="L20" s="14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hidden="1">
      <c r="A21" s="77" t="s">
        <v>69</v>
      </c>
      <c r="D21" s="39"/>
      <c r="E21" s="39">
        <f>IF(s3_map,3, f_ord)</f>
        <v>5</v>
      </c>
      <c r="G21" s="13"/>
      <c r="H21" s="39"/>
      <c r="I21" s="13"/>
      <c r="J21" s="13"/>
      <c r="K21" s="13"/>
      <c r="L21" s="14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hidden="1">
      <c r="A22" s="77" t="s">
        <v>57</v>
      </c>
      <c r="D22" s="13"/>
      <c r="E22" s="21">
        <f ca="1">IF(f_ord=5,Constants!D28,Constants!J28)</f>
        <v>0</v>
      </c>
      <c r="G22" s="13"/>
      <c r="H22" s="39"/>
      <c r="I22" s="13"/>
      <c r="J22" s="13"/>
      <c r="K22" s="13"/>
      <c r="L22" s="14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10.8" thickBot="1">
      <c r="A23" s="21" t="s">
        <v>73</v>
      </c>
      <c r="B23" s="21"/>
      <c r="C23" s="21"/>
      <c r="D23" s="22"/>
      <c r="E23" s="21"/>
      <c r="F23" s="4"/>
      <c r="G23" s="13"/>
      <c r="I23" s="13"/>
      <c r="J23" s="13"/>
      <c r="K23" s="13"/>
      <c r="L23" s="14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ht="11.4" thickTop="1" thickBot="1">
      <c r="A24" s="23" t="s">
        <v>6</v>
      </c>
      <c r="B24" s="46"/>
      <c r="C24" s="24"/>
      <c r="D24" s="25" t="s">
        <v>7</v>
      </c>
      <c r="E24" s="73">
        <f>Mclk*1000000/2</f>
        <v>1000000</v>
      </c>
      <c r="F24" s="29" t="s">
        <v>2</v>
      </c>
      <c r="H24" s="64" t="s">
        <v>17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>
      <c r="A25" s="26" t="s">
        <v>21</v>
      </c>
      <c r="B25" s="47"/>
      <c r="C25" s="19"/>
      <c r="D25" s="27" t="s">
        <v>33</v>
      </c>
      <c r="E25" s="91">
        <f ca="1">IF(Single=0, IF(AND(n_avg&lt;&gt;1,avg_plus_dec&lt;&gt;0),Fm/(f_dec*(n_avg+(order-1)) + avg_plus_dec), Fm/(f_dec*n_avg) ),
                            IF(n_avg&lt;&gt;1,Fm/(f_dec*(n_avg+(order-1))+1), Fm/(f_dec*order+1) ) )</f>
        <v>6211.1801242236024</v>
      </c>
      <c r="F25" s="30" t="s">
        <v>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>
      <c r="A26" s="26" t="s">
        <v>18</v>
      </c>
      <c r="B26" s="47"/>
      <c r="C26" s="19"/>
      <c r="D26" s="27" t="s">
        <v>34</v>
      </c>
      <c r="E26" s="92">
        <f ca="1">IF(Single=0,  IF(AND(n_avg&lt;&gt;1,avg_plus_dec&lt;&gt;0),(1/Fdata)*1000,    ((f_ord+n_avg-1)/n_avg/Fdata+1/Fm)*1000 ),
                           1/Fdata*1000)</f>
        <v>0.161</v>
      </c>
      <c r="F26" s="30" t="s">
        <v>8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>
      <c r="A27" s="26" t="s">
        <v>37</v>
      </c>
      <c r="B27" s="47"/>
      <c r="C27" s="19"/>
      <c r="D27" s="27" t="s">
        <v>36</v>
      </c>
      <c r="E27" s="91">
        <f ca="1">LOOKUP(2.9,-(B42:B3042),A42:A3042)</f>
        <v>6750</v>
      </c>
      <c r="F27" s="30" t="s">
        <v>2</v>
      </c>
      <c r="G27" s="40"/>
      <c r="I27" s="13"/>
      <c r="J27" s="13"/>
      <c r="K27" s="13"/>
      <c r="L27" s="14"/>
      <c r="M27" s="13"/>
      <c r="N27" s="1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26" t="s">
        <v>58</v>
      </c>
      <c r="B28" s="47"/>
      <c r="C28" s="19"/>
      <c r="D28" s="27" t="s">
        <v>32</v>
      </c>
      <c r="E28" s="32">
        <f ca="1">Fm/f_dec</f>
        <v>31250</v>
      </c>
      <c r="F28" s="30" t="s">
        <v>2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>
      <c r="A29" s="26" t="s">
        <v>59</v>
      </c>
      <c r="B29" s="47"/>
      <c r="C29" s="19"/>
      <c r="D29" s="27"/>
      <c r="E29" s="32">
        <f ca="1">Fm/f_dec/n_avg</f>
        <v>31250</v>
      </c>
      <c r="F29" s="30" t="s">
        <v>2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>
      <c r="A30" s="26" t="s">
        <v>22</v>
      </c>
      <c r="B30" s="47"/>
      <c r="C30" s="45">
        <v>1</v>
      </c>
      <c r="D30" s="47" t="s">
        <v>2</v>
      </c>
      <c r="E30" s="47"/>
      <c r="F30" s="30"/>
      <c r="G30" s="13"/>
      <c r="I30" s="13"/>
      <c r="J30" s="13"/>
      <c r="K30" s="13"/>
      <c r="L30" s="14"/>
      <c r="M30" s="13"/>
      <c r="N30" s="15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>
      <c r="A31" s="26" t="s">
        <v>23</v>
      </c>
      <c r="B31" s="47"/>
      <c r="C31" s="43">
        <v>50</v>
      </c>
      <c r="D31" s="41" t="str">
        <f>CONCATENATE("±",Rej_BW," Hz")</f>
        <v>±1 Hz</v>
      </c>
      <c r="E31" s="32">
        <f ca="1">MAX(OFFSET(B:B,MATCH(C31-Rej_BW,A:A),0,MATCH(C31+Rej_BW,A:A)-MATCH(C31-Rej_BW,A:A)))</f>
        <v>-1.5527187623662662E-4</v>
      </c>
      <c r="F31" s="30" t="s">
        <v>24</v>
      </c>
      <c r="G31" s="13"/>
      <c r="I31" s="13"/>
      <c r="J31" s="13"/>
      <c r="K31" s="13"/>
      <c r="L31" s="14"/>
      <c r="M31" s="13"/>
      <c r="N31" s="15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>
      <c r="A32" s="26" t="s">
        <v>23</v>
      </c>
      <c r="B32" s="47"/>
      <c r="C32" s="43">
        <v>60</v>
      </c>
      <c r="D32" s="41" t="str">
        <f>CONCATENATE("±",Rej_BW," Hz")</f>
        <v>±1 Hz</v>
      </c>
      <c r="E32" s="32" t="e">
        <f ca="1">MAX(OFFSET(B:B,MATCH(C32-Rej_BW,A:A),0,MATCH(C32+Rej_BW,A:A)-MATCH(C32-Rej_BW,A:A)))</f>
        <v>#REF!</v>
      </c>
      <c r="F32" s="30" t="s">
        <v>24</v>
      </c>
      <c r="G32" s="40"/>
      <c r="H32" s="13"/>
      <c r="I32" s="13"/>
      <c r="J32" s="13"/>
      <c r="K32" s="13"/>
      <c r="L32" s="14"/>
      <c r="M32" s="13"/>
      <c r="N32" s="15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10.8" thickBot="1">
      <c r="A33" s="28" t="s">
        <v>62</v>
      </c>
      <c r="B33" s="48"/>
      <c r="C33" s="44"/>
      <c r="D33" s="42"/>
      <c r="E33" s="33">
        <f ca="1">MAX( OFFSET(B:B,MATCH(Fdata-0.001,A:A),0,1), -120)</f>
        <v>-2.4574542118600746</v>
      </c>
      <c r="F33" s="31" t="s">
        <v>24</v>
      </c>
      <c r="G33" s="13"/>
      <c r="H33" s="13"/>
      <c r="I33" s="13"/>
      <c r="J33" s="13"/>
      <c r="K33" s="13"/>
      <c r="L33" s="14"/>
      <c r="M33" s="13"/>
      <c r="N33" s="15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0.8" thickTop="1">
      <c r="A34" s="1" t="s">
        <v>19</v>
      </c>
      <c r="B34" s="1"/>
      <c r="D34" s="2"/>
      <c r="E34" s="107"/>
      <c r="F34" s="2"/>
      <c r="G34" s="13"/>
      <c r="H34" s="13"/>
      <c r="I34" s="13"/>
      <c r="J34" s="13"/>
      <c r="K34" s="13"/>
      <c r="L34" s="14"/>
      <c r="M34" s="13"/>
      <c r="N34" s="16"/>
      <c r="O34" s="13"/>
      <c r="P34" s="13"/>
      <c r="Q34" s="13"/>
      <c r="R34" s="13"/>
      <c r="S34" s="13"/>
      <c r="T34" s="13"/>
    </row>
    <row r="35" spans="1:29">
      <c r="C35" s="80" t="s">
        <v>14</v>
      </c>
      <c r="E35" s="104">
        <v>0</v>
      </c>
      <c r="F35" s="80" t="s">
        <v>2</v>
      </c>
      <c r="G35" s="13"/>
      <c r="H35" s="13"/>
      <c r="I35" s="13"/>
      <c r="J35" s="13"/>
      <c r="K35" s="13"/>
      <c r="L35" s="13"/>
      <c r="M35" s="17"/>
      <c r="N35" s="17"/>
      <c r="O35" s="13"/>
      <c r="P35" s="13"/>
      <c r="Q35" s="13"/>
      <c r="R35" s="13"/>
      <c r="S35" s="13"/>
      <c r="T35" s="13"/>
    </row>
    <row r="36" spans="1:29">
      <c r="C36" s="81" t="s">
        <v>15</v>
      </c>
      <c r="E36" s="105">
        <f ca="1">MAX(Fnotch*8/n_avg * 1, 100)</f>
        <v>250000</v>
      </c>
      <c r="F36" s="80" t="s">
        <v>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9">
      <c r="A37" s="78" t="s">
        <v>72</v>
      </c>
      <c r="B37" s="79"/>
      <c r="C37" s="78"/>
      <c r="D37" s="79"/>
      <c r="E37" s="79"/>
      <c r="F37" s="2"/>
      <c r="G37" s="13"/>
      <c r="H37" s="13"/>
      <c r="I37" s="13"/>
      <c r="J37" s="13"/>
      <c r="K37" s="13"/>
      <c r="L37" s="13"/>
      <c r="M37" s="13"/>
      <c r="N37" s="13"/>
      <c r="O37" s="15"/>
      <c r="P37" s="13"/>
      <c r="Q37" s="13"/>
      <c r="R37" s="13"/>
      <c r="S37" s="13"/>
      <c r="T37" s="13"/>
      <c r="U37" s="5"/>
      <c r="W37" s="5"/>
      <c r="Y37" s="5"/>
      <c r="AA37" s="5"/>
    </row>
    <row r="38" spans="1:29">
      <c r="A38" s="78" t="s">
        <v>47</v>
      </c>
      <c r="B38" s="79"/>
      <c r="C38" s="78"/>
      <c r="D38" s="79"/>
      <c r="E38" s="79"/>
      <c r="F38" s="2"/>
      <c r="G38" s="13"/>
      <c r="H38" s="13"/>
      <c r="I38" s="13"/>
      <c r="J38" s="13"/>
      <c r="K38" s="13"/>
      <c r="L38" s="13"/>
      <c r="M38" s="13"/>
      <c r="N38" s="13"/>
      <c r="O38" s="15"/>
      <c r="P38" s="13"/>
      <c r="Q38" s="13"/>
      <c r="R38" s="13"/>
      <c r="S38" s="13"/>
      <c r="T38" s="13"/>
      <c r="U38" s="5"/>
      <c r="W38" s="5"/>
      <c r="Y38" s="5"/>
      <c r="AA38" s="5"/>
    </row>
    <row r="39" spans="1:29">
      <c r="A39" s="78"/>
      <c r="B39" s="78"/>
      <c r="C39" s="78"/>
      <c r="D39" s="78"/>
      <c r="E39" s="78"/>
      <c r="F39" s="2"/>
      <c r="G39" s="2"/>
    </row>
    <row r="40" spans="1:29">
      <c r="A40" s="55" t="s">
        <v>3</v>
      </c>
      <c r="B40" s="3" t="s">
        <v>46</v>
      </c>
      <c r="D40" s="106">
        <f ca="1">Fdata</f>
        <v>6211.1801242236024</v>
      </c>
      <c r="E40" s="53">
        <v>0</v>
      </c>
      <c r="F40" s="6"/>
      <c r="G40" s="7"/>
      <c r="S40" s="4"/>
    </row>
    <row r="41" spans="1:29">
      <c r="A41" s="56" t="s">
        <v>0</v>
      </c>
      <c r="B41" s="49" t="s">
        <v>1</v>
      </c>
      <c r="D41" s="106">
        <f ca="1">Fdata</f>
        <v>6211.1801242236024</v>
      </c>
      <c r="E41" s="53">
        <v>-120</v>
      </c>
      <c r="F41" s="8"/>
      <c r="G41" s="9"/>
    </row>
    <row r="42" spans="1:29">
      <c r="A42" s="57">
        <f>f_start</f>
        <v>0</v>
      </c>
      <c r="B42" s="50">
        <v>0</v>
      </c>
      <c r="D42" s="82"/>
      <c r="F42" s="10"/>
      <c r="G42" s="11"/>
      <c r="U42" s="5"/>
      <c r="W42" s="5"/>
      <c r="Y42" s="5"/>
      <c r="AA42" s="5"/>
    </row>
    <row r="43" spans="1:29">
      <c r="A43" s="57">
        <f t="shared" ref="A43:A106" ca="1" si="0">OFFSET(A43,-1,0)+f_stop/5000</f>
        <v>50</v>
      </c>
      <c r="B43" s="50">
        <f t="shared" ref="B43:B106" ca="1" si="1">20*LOG(ABS(   (1/f_dec*SIN(f_dec*$A43/Fm*PI())/SIN($A43/Fm*PI()))^(order-2) * (1/f_dec2*SIN(f_dec2*$A43/Fm*PI())/SIN($A43/Fm*PI())) *  (1/(f_dec*n_avg)*SIN((f_dec*n_avg)*$A43/Fm*PI())/SIN($A43/Fm*PI()))    ))</f>
        <v>-1.5527187623662662E-4</v>
      </c>
      <c r="D43" s="82"/>
      <c r="F43" s="10"/>
      <c r="G43" s="11"/>
      <c r="U43" s="5"/>
      <c r="W43" s="5"/>
      <c r="Y43" s="5"/>
      <c r="AA43" s="5"/>
    </row>
    <row r="44" spans="1:29">
      <c r="A44" s="57">
        <f t="shared" ca="1" si="0"/>
        <v>100</v>
      </c>
      <c r="B44" s="50">
        <f t="shared" ca="1" si="1"/>
        <v>-6.2108900670169217E-4</v>
      </c>
      <c r="D44" s="82"/>
      <c r="F44" s="10"/>
      <c r="G44" s="11"/>
      <c r="U44" s="5"/>
      <c r="W44" s="5"/>
      <c r="Y44" s="5"/>
      <c r="AA44" s="5"/>
    </row>
    <row r="45" spans="1:29">
      <c r="A45" s="57">
        <f t="shared" ca="1" si="0"/>
        <v>150</v>
      </c>
      <c r="B45" s="50">
        <f t="shared" ca="1" si="1"/>
        <v>-1.397455896740792E-3</v>
      </c>
      <c r="D45" s="82"/>
      <c r="F45" s="10"/>
      <c r="G45" s="11"/>
      <c r="U45" s="5"/>
      <c r="W45" s="5"/>
      <c r="Y45" s="5"/>
      <c r="AA45" s="5"/>
    </row>
    <row r="46" spans="1:29">
      <c r="A46" s="57">
        <f t="shared" ca="1" si="0"/>
        <v>200</v>
      </c>
      <c r="B46" s="50">
        <f t="shared" ca="1" si="1"/>
        <v>-2.4843800554600693E-3</v>
      </c>
      <c r="D46" s="82"/>
      <c r="F46" s="10"/>
      <c r="G46" s="11"/>
      <c r="U46" s="5"/>
      <c r="W46" s="5"/>
      <c r="Y46" s="5"/>
      <c r="AA46" s="5"/>
    </row>
    <row r="47" spans="1:29">
      <c r="A47" s="57">
        <f t="shared" ca="1" si="0"/>
        <v>250</v>
      </c>
      <c r="B47" s="50">
        <f t="shared" ca="1" si="1"/>
        <v>-3.8818719961536386E-3</v>
      </c>
      <c r="D47" s="82"/>
      <c r="F47" s="10"/>
      <c r="G47" s="11"/>
      <c r="U47" s="5"/>
      <c r="W47" s="5"/>
      <c r="Y47" s="5"/>
      <c r="AA47" s="5"/>
    </row>
    <row r="48" spans="1:29">
      <c r="A48" s="57">
        <f t="shared" ca="1" si="0"/>
        <v>300</v>
      </c>
      <c r="B48" s="50">
        <f t="shared" ca="1" si="1"/>
        <v>-5.5899452367387161E-3</v>
      </c>
      <c r="D48" s="82"/>
      <c r="F48" s="10"/>
      <c r="G48" s="11"/>
      <c r="U48" s="5"/>
      <c r="W48" s="5"/>
      <c r="Y48" s="5"/>
      <c r="AA48" s="5"/>
    </row>
    <row r="49" spans="1:27">
      <c r="A49" s="57">
        <f t="shared" ca="1" si="0"/>
        <v>350</v>
      </c>
      <c r="B49" s="50">
        <f t="shared" ca="1" si="1"/>
        <v>-7.6086163004493749E-3</v>
      </c>
      <c r="D49" s="82"/>
      <c r="F49" s="10"/>
      <c r="G49" s="11"/>
      <c r="U49" s="5"/>
      <c r="W49" s="5"/>
      <c r="Y49" s="5"/>
      <c r="AA49" s="5"/>
    </row>
    <row r="50" spans="1:27">
      <c r="A50" s="57">
        <f t="shared" ca="1" si="0"/>
        <v>400</v>
      </c>
      <c r="B50" s="50">
        <f t="shared" ca="1" si="1"/>
        <v>-9.9379047165805753E-3</v>
      </c>
      <c r="D50" s="82"/>
      <c r="F50" s="10"/>
      <c r="G50" s="11"/>
      <c r="U50" s="5"/>
      <c r="W50" s="5"/>
      <c r="Y50" s="5"/>
      <c r="AA50" s="5"/>
    </row>
    <row r="51" spans="1:27">
      <c r="A51" s="57">
        <f t="shared" ca="1" si="0"/>
        <v>450</v>
      </c>
      <c r="B51" s="50">
        <f t="shared" ca="1" si="1"/>
        <v>-1.2577833021453162E-2</v>
      </c>
      <c r="D51" s="82"/>
      <c r="F51" s="10"/>
      <c r="G51" s="11"/>
      <c r="U51" s="5"/>
      <c r="W51" s="5"/>
      <c r="Y51" s="5"/>
      <c r="AA51" s="5"/>
    </row>
    <row r="52" spans="1:27">
      <c r="A52" s="57">
        <f t="shared" ca="1" si="0"/>
        <v>500</v>
      </c>
      <c r="B52" s="50">
        <f t="shared" ca="1" si="1"/>
        <v>-1.5528426759452017E-2</v>
      </c>
      <c r="D52" s="82"/>
      <c r="F52" s="10"/>
      <c r="G52" s="11"/>
      <c r="U52" s="5"/>
      <c r="W52" s="5"/>
      <c r="Y52" s="5"/>
      <c r="AA52" s="5"/>
    </row>
    <row r="53" spans="1:27">
      <c r="A53" s="57">
        <f t="shared" ca="1" si="0"/>
        <v>550</v>
      </c>
      <c r="B53" s="50">
        <f t="shared" ca="1" si="1"/>
        <v>-1.8789714484276999E-2</v>
      </c>
      <c r="D53" s="82"/>
      <c r="F53" s="10"/>
      <c r="G53" s="11"/>
      <c r="U53" s="5"/>
      <c r="W53" s="5"/>
      <c r="Y53" s="5"/>
      <c r="AA53" s="5"/>
    </row>
    <row r="54" spans="1:27">
      <c r="A54" s="57">
        <f t="shared" ca="1" si="0"/>
        <v>600</v>
      </c>
      <c r="B54" s="50">
        <f t="shared" ca="1" si="1"/>
        <v>-2.2361727760288552E-2</v>
      </c>
      <c r="D54" s="82"/>
      <c r="F54" s="10"/>
      <c r="G54" s="11"/>
      <c r="U54" s="5"/>
      <c r="W54" s="5"/>
      <c r="Y54" s="5"/>
      <c r="AA54" s="5"/>
    </row>
    <row r="55" spans="1:27">
      <c r="A55" s="57">
        <f t="shared" ca="1" si="0"/>
        <v>650</v>
      </c>
      <c r="B55" s="50">
        <f t="shared" ca="1" si="1"/>
        <v>-2.6244501163994724E-2</v>
      </c>
      <c r="D55" s="82"/>
      <c r="F55" s="10"/>
      <c r="G55" s="11"/>
      <c r="U55" s="5"/>
      <c r="W55" s="5"/>
      <c r="Y55" s="5"/>
      <c r="AA55" s="5"/>
    </row>
    <row r="56" spans="1:27">
      <c r="A56" s="57">
        <f t="shared" ca="1" si="0"/>
        <v>700</v>
      </c>
      <c r="B56" s="50">
        <f t="shared" ca="1" si="1"/>
        <v>-3.0438072285715708E-2</v>
      </c>
      <c r="D56" s="82"/>
      <c r="F56" s="10"/>
      <c r="G56" s="11"/>
      <c r="U56" s="5"/>
      <c r="W56" s="5"/>
      <c r="Y56" s="5"/>
      <c r="AA56" s="5"/>
    </row>
    <row r="57" spans="1:27">
      <c r="A57" s="57">
        <f t="shared" ca="1" si="0"/>
        <v>750</v>
      </c>
      <c r="B57" s="50">
        <f t="shared" ca="1" si="1"/>
        <v>-3.4942481731384645E-2</v>
      </c>
      <c r="D57" s="82"/>
      <c r="F57" s="10"/>
      <c r="G57" s="11"/>
      <c r="U57" s="5"/>
      <c r="W57" s="5"/>
      <c r="Y57" s="5"/>
      <c r="AA57" s="5"/>
    </row>
    <row r="58" spans="1:27">
      <c r="A58" s="57">
        <f t="shared" ca="1" si="0"/>
        <v>800</v>
      </c>
      <c r="B58" s="50">
        <f t="shared" ca="1" si="1"/>
        <v>-3.975777312444511E-2</v>
      </c>
      <c r="D58" s="82"/>
      <c r="F58" s="10"/>
      <c r="G58" s="11"/>
      <c r="U58" s="5"/>
      <c r="W58" s="5"/>
      <c r="Y58" s="5"/>
      <c r="AA58" s="5"/>
    </row>
    <row r="59" spans="1:27">
      <c r="A59" s="57">
        <f t="shared" ca="1" si="0"/>
        <v>850</v>
      </c>
      <c r="B59" s="50">
        <f t="shared" ca="1" si="1"/>
        <v>-4.4883993107975854E-2</v>
      </c>
      <c r="D59" s="82"/>
      <c r="F59" s="10"/>
      <c r="G59" s="11"/>
      <c r="U59" s="5"/>
      <c r="W59" s="5"/>
      <c r="Y59" s="5"/>
      <c r="AA59" s="5"/>
    </row>
    <row r="60" spans="1:27">
      <c r="A60" s="57">
        <f t="shared" ca="1" si="0"/>
        <v>900</v>
      </c>
      <c r="B60" s="50">
        <f t="shared" ca="1" si="1"/>
        <v>-5.0321191346880199E-2</v>
      </c>
      <c r="D60" s="82"/>
      <c r="F60" s="10"/>
      <c r="G60" s="11"/>
      <c r="U60" s="5"/>
      <c r="W60" s="5"/>
      <c r="Y60" s="5"/>
      <c r="AA60" s="5"/>
    </row>
    <row r="61" spans="1:27">
      <c r="A61" s="57">
        <f t="shared" ca="1" si="0"/>
        <v>950</v>
      </c>
      <c r="B61" s="50">
        <f t="shared" ca="1" si="1"/>
        <v>-5.6069420530275291E-2</v>
      </c>
      <c r="D61" s="82"/>
      <c r="F61" s="10"/>
      <c r="G61" s="11"/>
      <c r="U61" s="5"/>
      <c r="W61" s="5"/>
      <c r="Y61" s="5"/>
      <c r="AA61" s="5"/>
    </row>
    <row r="62" spans="1:27">
      <c r="A62" s="57">
        <f t="shared" ca="1" si="0"/>
        <v>1000</v>
      </c>
      <c r="B62" s="50">
        <f t="shared" ca="1" si="1"/>
        <v>-6.2128736373993729E-2</v>
      </c>
      <c r="D62" s="82"/>
      <c r="F62" s="10"/>
      <c r="G62" s="11"/>
      <c r="U62" s="5"/>
      <c r="W62" s="5"/>
      <c r="Y62" s="5"/>
      <c r="AA62" s="5"/>
    </row>
    <row r="63" spans="1:27">
      <c r="A63" s="57">
        <f t="shared" ca="1" si="0"/>
        <v>1050</v>
      </c>
      <c r="B63" s="50">
        <f t="shared" ca="1" si="1"/>
        <v>-6.849919762325718E-2</v>
      </c>
      <c r="D63" s="82"/>
      <c r="F63" s="10"/>
      <c r="G63" s="11"/>
      <c r="U63" s="5"/>
      <c r="W63" s="5"/>
      <c r="Y63" s="5"/>
      <c r="AA63" s="5"/>
    </row>
    <row r="64" spans="1:27">
      <c r="A64" s="57">
        <f t="shared" ca="1" si="0"/>
        <v>1100</v>
      </c>
      <c r="B64" s="50">
        <f t="shared" ca="1" si="1"/>
        <v>-7.5180866055462162E-2</v>
      </c>
      <c r="D64" s="82"/>
      <c r="F64" s="10"/>
      <c r="G64" s="11"/>
      <c r="U64" s="5"/>
      <c r="W64" s="5"/>
      <c r="Y64" s="5"/>
      <c r="AA64" s="5"/>
    </row>
    <row r="65" spans="1:27">
      <c r="A65" s="57">
        <f t="shared" ca="1" si="0"/>
        <v>1150</v>
      </c>
      <c r="B65" s="50">
        <f t="shared" ca="1" si="1"/>
        <v>-8.2173806483147038E-2</v>
      </c>
      <c r="D65" s="82"/>
      <c r="F65" s="10"/>
      <c r="G65" s="11"/>
      <c r="U65" s="5"/>
      <c r="W65" s="5"/>
      <c r="Y65" s="5"/>
      <c r="AA65" s="5"/>
    </row>
    <row r="66" spans="1:27">
      <c r="A66" s="57">
        <f t="shared" ca="1" si="0"/>
        <v>1200</v>
      </c>
      <c r="B66" s="50">
        <f t="shared" ca="1" si="1"/>
        <v>-8.9478086757082298E-2</v>
      </c>
      <c r="D66" s="82"/>
      <c r="F66" s="10"/>
      <c r="G66" s="11"/>
      <c r="U66" s="5"/>
      <c r="W66" s="5"/>
      <c r="Y66" s="5"/>
      <c r="AA66" s="5"/>
    </row>
    <row r="67" spans="1:27">
      <c r="A67" s="57">
        <f t="shared" ca="1" si="0"/>
        <v>1250</v>
      </c>
      <c r="B67" s="50">
        <f t="shared" ca="1" si="1"/>
        <v>-9.7093777769509892E-2</v>
      </c>
      <c r="D67" s="82"/>
      <c r="F67" s="10"/>
      <c r="G67" s="11"/>
      <c r="U67" s="5"/>
      <c r="W67" s="5"/>
      <c r="Y67" s="5"/>
      <c r="AA67" s="5"/>
    </row>
    <row r="68" spans="1:27">
      <c r="A68" s="57">
        <f t="shared" ca="1" si="0"/>
        <v>1300</v>
      </c>
      <c r="B68" s="50">
        <f t="shared" ca="1" si="1"/>
        <v>-0.10502095345755896</v>
      </c>
      <c r="D68" s="82"/>
      <c r="F68" s="10"/>
      <c r="G68" s="11"/>
      <c r="U68" s="5"/>
      <c r="W68" s="5"/>
      <c r="Y68" s="5"/>
      <c r="AA68" s="5"/>
    </row>
    <row r="69" spans="1:27">
      <c r="A69" s="57">
        <f t="shared" ca="1" si="0"/>
        <v>1350</v>
      </c>
      <c r="B69" s="50">
        <f t="shared" ca="1" si="1"/>
        <v>-0.11325969080672552</v>
      </c>
      <c r="D69" s="82"/>
      <c r="F69" s="10"/>
      <c r="G69" s="11"/>
      <c r="U69" s="5"/>
      <c r="W69" s="5"/>
      <c r="Y69" s="5"/>
      <c r="AA69" s="5"/>
    </row>
    <row r="70" spans="1:27">
      <c r="A70" s="57">
        <f t="shared" ca="1" si="0"/>
        <v>1400</v>
      </c>
      <c r="B70" s="50">
        <f t="shared" ca="1" si="1"/>
        <v>-0.1218100698546348</v>
      </c>
      <c r="D70" s="82"/>
      <c r="F70" s="10"/>
      <c r="G70" s="11"/>
    </row>
    <row r="71" spans="1:27">
      <c r="A71" s="57">
        <f t="shared" ca="1" si="0"/>
        <v>1450</v>
      </c>
      <c r="B71" s="50">
        <f t="shared" ca="1" si="1"/>
        <v>-0.13067217369481729</v>
      </c>
      <c r="D71" s="82"/>
      <c r="F71" s="10"/>
      <c r="G71" s="11"/>
    </row>
    <row r="72" spans="1:27">
      <c r="A72" s="57">
        <f t="shared" ca="1" si="0"/>
        <v>1500</v>
      </c>
      <c r="B72" s="50">
        <f t="shared" ca="1" si="1"/>
        <v>-0.13984608848071367</v>
      </c>
      <c r="D72" s="82"/>
      <c r="F72" s="10"/>
      <c r="G72" s="11"/>
    </row>
    <row r="73" spans="1:27">
      <c r="A73" s="57">
        <f t="shared" ca="1" si="0"/>
        <v>1550</v>
      </c>
      <c r="B73" s="50">
        <f t="shared" ca="1" si="1"/>
        <v>-0.14933190342979855</v>
      </c>
      <c r="D73" s="82"/>
      <c r="F73" s="10"/>
      <c r="G73" s="11"/>
    </row>
    <row r="74" spans="1:27">
      <c r="A74" s="57">
        <f t="shared" ca="1" si="0"/>
        <v>1600</v>
      </c>
      <c r="B74" s="50">
        <f t="shared" ca="1" si="1"/>
        <v>-0.15912971082786553</v>
      </c>
      <c r="D74" s="82"/>
      <c r="F74" s="10"/>
      <c r="G74" s="11"/>
    </row>
    <row r="75" spans="1:27">
      <c r="A75" s="57">
        <f t="shared" ca="1" si="0"/>
        <v>1650</v>
      </c>
      <c r="B75" s="50">
        <f t="shared" ca="1" si="1"/>
        <v>-0.16923960603345428</v>
      </c>
      <c r="D75" s="82"/>
      <c r="F75" s="10"/>
      <c r="G75" s="11"/>
    </row>
    <row r="76" spans="1:27">
      <c r="A76" s="57">
        <f t="shared" ca="1" si="0"/>
        <v>1700</v>
      </c>
      <c r="B76" s="50">
        <f t="shared" ca="1" si="1"/>
        <v>-0.17966168748244504</v>
      </c>
      <c r="D76" s="82"/>
      <c r="F76" s="10"/>
      <c r="G76" s="11"/>
    </row>
    <row r="77" spans="1:27">
      <c r="A77" s="57">
        <f t="shared" ca="1" si="0"/>
        <v>1750</v>
      </c>
      <c r="B77" s="50">
        <f t="shared" ca="1" si="1"/>
        <v>-0.1903960566927464</v>
      </c>
      <c r="D77" s="82"/>
      <c r="F77" s="10"/>
      <c r="G77" s="11"/>
    </row>
    <row r="78" spans="1:27">
      <c r="A78" s="57">
        <f t="shared" ca="1" si="0"/>
        <v>1800</v>
      </c>
      <c r="B78" s="50">
        <f t="shared" ca="1" si="1"/>
        <v>-0.20144281826923768</v>
      </c>
      <c r="D78" s="82"/>
      <c r="F78" s="10"/>
      <c r="G78" s="11"/>
    </row>
    <row r="79" spans="1:27">
      <c r="A79" s="57">
        <f t="shared" ca="1" si="0"/>
        <v>1850</v>
      </c>
      <c r="B79" s="50">
        <f t="shared" ca="1" si="1"/>
        <v>-0.2128020799087661</v>
      </c>
      <c r="D79" s="82"/>
      <c r="F79" s="10"/>
      <c r="G79" s="11"/>
    </row>
    <row r="80" spans="1:27">
      <c r="A80" s="57">
        <f t="shared" ca="1" si="0"/>
        <v>1900</v>
      </c>
      <c r="B80" s="50">
        <f t="shared" ca="1" si="1"/>
        <v>-0.22447395240532242</v>
      </c>
      <c r="D80" s="82"/>
      <c r="F80" s="10"/>
      <c r="G80" s="11"/>
    </row>
    <row r="81" spans="1:7">
      <c r="A81" s="57">
        <f t="shared" ca="1" si="0"/>
        <v>1950</v>
      </c>
      <c r="B81" s="50">
        <f t="shared" ca="1" si="1"/>
        <v>-0.23645854965542562</v>
      </c>
      <c r="D81" s="82"/>
      <c r="F81" s="10"/>
      <c r="G81" s="11"/>
    </row>
    <row r="82" spans="1:7">
      <c r="A82" s="57">
        <f t="shared" ca="1" si="0"/>
        <v>2000</v>
      </c>
      <c r="B82" s="50">
        <f t="shared" ca="1" si="1"/>
        <v>-0.24875598866355542</v>
      </c>
      <c r="D82" s="82"/>
      <c r="F82" s="10"/>
      <c r="G82" s="11"/>
    </row>
    <row r="83" spans="1:7">
      <c r="A83" s="57">
        <f t="shared" ca="1" si="0"/>
        <v>2050</v>
      </c>
      <c r="B83" s="50">
        <f t="shared" ca="1" si="1"/>
        <v>-0.26136638954786801</v>
      </c>
      <c r="D83" s="82"/>
      <c r="F83" s="10"/>
      <c r="G83" s="11"/>
    </row>
    <row r="84" spans="1:7">
      <c r="A84" s="57">
        <f t="shared" ca="1" si="0"/>
        <v>2100</v>
      </c>
      <c r="B84" s="50">
        <f t="shared" ca="1" si="1"/>
        <v>-0.27428987554592449</v>
      </c>
      <c r="D84" s="82"/>
      <c r="F84" s="10"/>
      <c r="G84" s="11"/>
    </row>
    <row r="85" spans="1:7">
      <c r="A85" s="57">
        <f t="shared" ca="1" si="0"/>
        <v>2150</v>
      </c>
      <c r="B85" s="50">
        <f t="shared" ca="1" si="1"/>
        <v>-0.28752657302070872</v>
      </c>
      <c r="D85" s="82"/>
      <c r="F85" s="10"/>
      <c r="G85" s="11"/>
    </row>
    <row r="86" spans="1:7">
      <c r="A86" s="57">
        <f t="shared" ca="1" si="0"/>
        <v>2200</v>
      </c>
      <c r="B86" s="50">
        <f t="shared" ca="1" si="1"/>
        <v>-0.30107661146670767</v>
      </c>
      <c r="D86" s="82"/>
      <c r="F86" s="10"/>
      <c r="G86" s="11"/>
    </row>
    <row r="87" spans="1:7">
      <c r="A87" s="57">
        <f t="shared" ca="1" si="0"/>
        <v>2250</v>
      </c>
      <c r="B87" s="50">
        <f t="shared" ca="1" si="1"/>
        <v>-0.31494012351617706</v>
      </c>
      <c r="D87" s="82"/>
      <c r="F87" s="10"/>
      <c r="G87" s="11"/>
    </row>
    <row r="88" spans="1:7">
      <c r="A88" s="57">
        <f t="shared" ca="1" si="0"/>
        <v>2300</v>
      </c>
      <c r="B88" s="50">
        <f t="shared" ca="1" si="1"/>
        <v>-0.32911724494559058</v>
      </c>
      <c r="D88" s="82"/>
      <c r="F88" s="10"/>
      <c r="G88" s="11"/>
    </row>
    <row r="89" spans="1:7">
      <c r="A89" s="57">
        <f t="shared" ca="1" si="0"/>
        <v>2350</v>
      </c>
      <c r="B89" s="50">
        <f t="shared" ca="1" si="1"/>
        <v>-0.34360811468220903</v>
      </c>
      <c r="D89" s="82"/>
      <c r="F89" s="10"/>
      <c r="G89" s="11"/>
    </row>
    <row r="90" spans="1:7">
      <c r="A90" s="57">
        <f t="shared" ca="1" si="0"/>
        <v>2400</v>
      </c>
      <c r="B90" s="50">
        <f t="shared" ca="1" si="1"/>
        <v>-0.35841287481082906</v>
      </c>
      <c r="D90" s="82"/>
      <c r="F90" s="10"/>
      <c r="G90" s="11"/>
    </row>
    <row r="91" spans="1:7">
      <c r="A91" s="57">
        <f t="shared" ca="1" si="0"/>
        <v>2450</v>
      </c>
      <c r="B91" s="50">
        <f t="shared" ca="1" si="1"/>
        <v>-0.37353167058067765</v>
      </c>
      <c r="D91" s="82"/>
      <c r="F91" s="10"/>
      <c r="G91" s="11"/>
    </row>
    <row r="92" spans="1:7">
      <c r="A92" s="57">
        <f t="shared" ca="1" si="0"/>
        <v>2500</v>
      </c>
      <c r="B92" s="50">
        <f t="shared" ca="1" si="1"/>
        <v>-0.38896465041247952</v>
      </c>
      <c r="D92" s="82"/>
      <c r="F92" s="10"/>
      <c r="G92" s="11"/>
    </row>
    <row r="93" spans="1:7">
      <c r="A93" s="57">
        <f t="shared" ca="1" si="0"/>
        <v>2550</v>
      </c>
      <c r="B93" s="50">
        <f t="shared" ca="1" si="1"/>
        <v>-0.4047119659056837</v>
      </c>
      <c r="D93" s="82"/>
      <c r="F93" s="10"/>
      <c r="G93" s="11"/>
    </row>
    <row r="94" spans="1:7">
      <c r="A94" s="57">
        <f t="shared" ca="1" si="0"/>
        <v>2600</v>
      </c>
      <c r="B94" s="50">
        <f t="shared" ca="1" si="1"/>
        <v>-0.42077377184585307</v>
      </c>
      <c r="D94" s="82"/>
      <c r="F94" s="10"/>
      <c r="G94" s="11"/>
    </row>
    <row r="95" spans="1:7">
      <c r="A95" s="57">
        <f t="shared" ca="1" si="0"/>
        <v>2650</v>
      </c>
      <c r="B95" s="50">
        <f t="shared" ca="1" si="1"/>
        <v>-0.43715022621217736</v>
      </c>
      <c r="D95" s="82"/>
      <c r="F95" s="10"/>
      <c r="G95" s="11"/>
    </row>
    <row r="96" spans="1:7">
      <c r="A96" s="57">
        <f t="shared" ca="1" si="0"/>
        <v>2700</v>
      </c>
      <c r="B96" s="50">
        <f t="shared" ca="1" si="1"/>
        <v>-0.45384149018525249</v>
      </c>
      <c r="D96" s="82"/>
      <c r="F96" s="10"/>
      <c r="G96" s="11"/>
    </row>
    <row r="97" spans="1:7">
      <c r="A97" s="57">
        <f t="shared" ca="1" si="0"/>
        <v>2750</v>
      </c>
      <c r="B97" s="50">
        <f t="shared" ca="1" si="1"/>
        <v>-0.47084772815489939</v>
      </c>
      <c r="D97" s="82"/>
      <c r="F97" s="10"/>
      <c r="G97" s="11"/>
    </row>
    <row r="98" spans="1:7">
      <c r="A98" s="57">
        <f t="shared" ca="1" si="0"/>
        <v>2800</v>
      </c>
      <c r="B98" s="50">
        <f t="shared" ca="1" si="1"/>
        <v>-0.4881691077281875</v>
      </c>
      <c r="D98" s="82"/>
      <c r="F98" s="10"/>
      <c r="G98" s="11"/>
    </row>
    <row r="99" spans="1:7">
      <c r="A99" s="57">
        <f t="shared" ca="1" si="0"/>
        <v>2850</v>
      </c>
      <c r="B99" s="50">
        <f t="shared" ca="1" si="1"/>
        <v>-0.50580579973772721</v>
      </c>
      <c r="D99" s="82"/>
      <c r="F99" s="10"/>
      <c r="G99" s="11"/>
    </row>
    <row r="100" spans="1:7">
      <c r="A100" s="57">
        <f t="shared" ca="1" si="0"/>
        <v>2900</v>
      </c>
      <c r="B100" s="50">
        <f t="shared" ca="1" si="1"/>
        <v>-0.52375797824994685</v>
      </c>
      <c r="D100" s="82"/>
      <c r="F100" s="10"/>
      <c r="G100" s="11"/>
    </row>
    <row r="101" spans="1:7">
      <c r="A101" s="57">
        <f t="shared" ca="1" si="0"/>
        <v>2950</v>
      </c>
      <c r="B101" s="50">
        <f t="shared" ca="1" si="1"/>
        <v>-0.54202582057371407</v>
      </c>
      <c r="D101" s="82"/>
      <c r="F101" s="10"/>
      <c r="G101" s="11"/>
    </row>
    <row r="102" spans="1:7">
      <c r="A102" s="57">
        <f t="shared" ca="1" si="0"/>
        <v>3000</v>
      </c>
      <c r="B102" s="50">
        <f t="shared" ca="1" si="1"/>
        <v>-0.56060950726896974</v>
      </c>
      <c r="D102" s="82"/>
      <c r="F102" s="10"/>
      <c r="G102" s="11"/>
    </row>
    <row r="103" spans="1:7">
      <c r="A103" s="57">
        <f t="shared" ca="1" si="0"/>
        <v>3050</v>
      </c>
      <c r="B103" s="50">
        <f t="shared" ca="1" si="1"/>
        <v>-0.57950922215567979</v>
      </c>
      <c r="D103" s="82"/>
      <c r="F103" s="10"/>
      <c r="G103" s="11"/>
    </row>
    <row r="104" spans="1:7">
      <c r="A104" s="57">
        <f t="shared" ca="1" si="0"/>
        <v>3100</v>
      </c>
      <c r="B104" s="50">
        <f t="shared" ca="1" si="1"/>
        <v>-0.59872515232280932</v>
      </c>
      <c r="D104" s="82"/>
      <c r="F104" s="10"/>
      <c r="G104" s="11"/>
    </row>
    <row r="105" spans="1:7">
      <c r="A105" s="57">
        <f t="shared" ca="1" si="0"/>
        <v>3150</v>
      </c>
      <c r="B105" s="50">
        <f t="shared" ca="1" si="1"/>
        <v>-0.61825748813762971</v>
      </c>
      <c r="D105" s="82"/>
      <c r="F105" s="10"/>
      <c r="G105" s="11"/>
    </row>
    <row r="106" spans="1:7">
      <c r="A106" s="57">
        <f t="shared" ca="1" si="0"/>
        <v>3200</v>
      </c>
      <c r="B106" s="50">
        <f t="shared" ca="1" si="1"/>
        <v>-0.63810642325503608</v>
      </c>
      <c r="D106" s="82"/>
      <c r="F106" s="10"/>
      <c r="G106" s="11"/>
    </row>
    <row r="107" spans="1:7">
      <c r="A107" s="57">
        <f t="shared" ref="A107:A170" ca="1" si="2">OFFSET(A107,-1,0)+f_stop/5000</f>
        <v>3250</v>
      </c>
      <c r="B107" s="50">
        <f t="shared" ref="B107:B170" ca="1" si="3">20*LOG(ABS(   (1/f_dec*SIN(f_dec*$A107/Fm*PI())/SIN($A107/Fm*PI()))^(order-2) * (1/f_dec2*SIN(f_dec2*$A107/Fm*PI())/SIN($A107/Fm*PI())) *  (1/(f_dec*n_avg)*SIN((f_dec*n_avg)*$A107/Fm*PI())/SIN($A107/Fm*PI()))    ))</f>
        <v>-0.65827215462716204</v>
      </c>
      <c r="D107" s="82"/>
      <c r="F107" s="10"/>
      <c r="G107" s="11"/>
    </row>
    <row r="108" spans="1:7">
      <c r="A108" s="57">
        <f t="shared" ca="1" si="2"/>
        <v>3300</v>
      </c>
      <c r="B108" s="50">
        <f t="shared" ca="1" si="3"/>
        <v>-0.67875488251310789</v>
      </c>
      <c r="D108" s="82"/>
      <c r="F108" s="10"/>
      <c r="G108" s="11"/>
    </row>
    <row r="109" spans="1:7">
      <c r="A109" s="57">
        <f t="shared" ca="1" si="2"/>
        <v>3350</v>
      </c>
      <c r="B109" s="50">
        <f t="shared" ca="1" si="3"/>
        <v>-0.69955481048884605</v>
      </c>
      <c r="D109" s="82"/>
      <c r="F109" s="10"/>
      <c r="G109" s="11"/>
    </row>
    <row r="110" spans="1:7">
      <c r="A110" s="57">
        <f t="shared" ca="1" si="2"/>
        <v>3400</v>
      </c>
      <c r="B110" s="50">
        <f t="shared" ca="1" si="3"/>
        <v>-0.72067214545735792</v>
      </c>
      <c r="D110" s="82"/>
      <c r="F110" s="10"/>
      <c r="G110" s="11"/>
    </row>
    <row r="111" spans="1:7">
      <c r="A111" s="57">
        <f t="shared" ca="1" si="2"/>
        <v>3450</v>
      </c>
      <c r="B111" s="50">
        <f t="shared" ca="1" si="3"/>
        <v>-0.74210709765883798</v>
      </c>
      <c r="D111" s="82"/>
      <c r="F111" s="10"/>
      <c r="G111" s="11"/>
    </row>
    <row r="112" spans="1:7">
      <c r="A112" s="57">
        <f t="shared" ca="1" si="2"/>
        <v>3500</v>
      </c>
      <c r="B112" s="50">
        <f t="shared" ca="1" si="3"/>
        <v>-0.76385988068121735</v>
      </c>
      <c r="D112" s="82"/>
      <c r="F112" s="10"/>
      <c r="G112" s="11"/>
    </row>
    <row r="113" spans="1:7">
      <c r="A113" s="57">
        <f t="shared" ca="1" si="2"/>
        <v>3550</v>
      </c>
      <c r="B113" s="50">
        <f t="shared" ca="1" si="3"/>
        <v>-0.78593071147076432</v>
      </c>
      <c r="D113" s="82"/>
      <c r="F113" s="10"/>
      <c r="G113" s="11"/>
    </row>
    <row r="114" spans="1:7">
      <c r="A114" s="57">
        <f t="shared" ca="1" si="2"/>
        <v>3600</v>
      </c>
      <c r="B114" s="50">
        <f t="shared" ca="1" si="3"/>
        <v>-0.80831981034289391</v>
      </c>
      <c r="D114" s="82"/>
      <c r="F114" s="10"/>
      <c r="G114" s="11"/>
    </row>
    <row r="115" spans="1:7">
      <c r="A115" s="57">
        <f t="shared" ca="1" si="2"/>
        <v>3650</v>
      </c>
      <c r="B115" s="50">
        <f t="shared" ca="1" si="3"/>
        <v>-0.83102740099318007</v>
      </c>
      <c r="D115" s="82"/>
      <c r="F115" s="10"/>
      <c r="G115" s="11"/>
    </row>
    <row r="116" spans="1:7">
      <c r="A116" s="57">
        <f t="shared" ca="1" si="2"/>
        <v>3700</v>
      </c>
      <c r="B116" s="50">
        <f t="shared" ca="1" si="3"/>
        <v>-0.85405371050853085</v>
      </c>
      <c r="D116" s="82"/>
      <c r="F116" s="10"/>
      <c r="G116" s="11"/>
    </row>
    <row r="117" spans="1:7">
      <c r="A117" s="57">
        <f t="shared" ca="1" si="2"/>
        <v>3750</v>
      </c>
      <c r="B117" s="50">
        <f t="shared" ca="1" si="3"/>
        <v>-0.87739896937855322</v>
      </c>
      <c r="D117" s="82"/>
      <c r="F117" s="10"/>
      <c r="G117" s="11"/>
    </row>
    <row r="118" spans="1:7">
      <c r="A118" s="57">
        <f t="shared" ca="1" si="2"/>
        <v>3800</v>
      </c>
      <c r="B118" s="50">
        <f t="shared" ca="1" si="3"/>
        <v>-0.90106341150710201</v>
      </c>
      <c r="D118" s="82"/>
      <c r="F118" s="10"/>
      <c r="G118" s="11"/>
    </row>
    <row r="119" spans="1:7">
      <c r="A119" s="57">
        <f t="shared" ca="1" si="2"/>
        <v>3850</v>
      </c>
      <c r="B119" s="50">
        <f t="shared" ca="1" si="3"/>
        <v>-0.92504727422404809</v>
      </c>
      <c r="D119" s="82"/>
      <c r="F119" s="10"/>
      <c r="G119" s="11"/>
    </row>
    <row r="120" spans="1:7">
      <c r="A120" s="57">
        <f t="shared" ca="1" si="2"/>
        <v>3900</v>
      </c>
      <c r="B120" s="50">
        <f t="shared" ca="1" si="3"/>
        <v>-0.9493507982971825</v>
      </c>
      <c r="D120" s="82"/>
      <c r="F120" s="10"/>
      <c r="G120" s="11"/>
    </row>
    <row r="121" spans="1:7">
      <c r="A121" s="57">
        <f t="shared" ca="1" si="2"/>
        <v>3950</v>
      </c>
      <c r="B121" s="50">
        <f t="shared" ca="1" si="3"/>
        <v>-0.9739742279443363</v>
      </c>
      <c r="D121" s="82"/>
      <c r="F121" s="10"/>
      <c r="G121" s="11"/>
    </row>
    <row r="122" spans="1:7">
      <c r="A122" s="57">
        <f t="shared" ca="1" si="2"/>
        <v>4000</v>
      </c>
      <c r="B122" s="50">
        <f t="shared" ca="1" si="3"/>
        <v>-0.9989178108457103</v>
      </c>
      <c r="D122" s="82"/>
      <c r="F122" s="10"/>
      <c r="G122" s="11"/>
    </row>
    <row r="123" spans="1:7">
      <c r="A123" s="57">
        <f t="shared" ca="1" si="2"/>
        <v>4050</v>
      </c>
      <c r="B123" s="50">
        <f t="shared" ca="1" si="3"/>
        <v>-1.0241817981563963</v>
      </c>
      <c r="D123" s="82"/>
      <c r="F123" s="10"/>
      <c r="G123" s="11"/>
    </row>
    <row r="124" spans="1:7">
      <c r="A124" s="57">
        <f t="shared" ca="1" si="2"/>
        <v>4100</v>
      </c>
      <c r="B124" s="50">
        <f t="shared" ca="1" si="3"/>
        <v>-1.0497664445190109</v>
      </c>
      <c r="D124" s="82"/>
      <c r="F124" s="10"/>
      <c r="G124" s="11"/>
    </row>
    <row r="125" spans="1:7">
      <c r="A125" s="57">
        <f t="shared" ca="1" si="2"/>
        <v>4150</v>
      </c>
      <c r="B125" s="50">
        <f t="shared" ca="1" si="3"/>
        <v>-1.0756720080766864</v>
      </c>
      <c r="D125" s="82"/>
      <c r="F125" s="10"/>
      <c r="G125" s="11"/>
    </row>
    <row r="126" spans="1:7">
      <c r="A126" s="57">
        <f t="shared" ca="1" si="2"/>
        <v>4200</v>
      </c>
      <c r="B126" s="50">
        <f t="shared" ca="1" si="3"/>
        <v>-1.1018987504860962</v>
      </c>
      <c r="D126" s="82"/>
      <c r="F126" s="10"/>
      <c r="G126" s="11"/>
    </row>
    <row r="127" spans="1:7">
      <c r="A127" s="57">
        <f t="shared" ca="1" si="2"/>
        <v>4250</v>
      </c>
      <c r="B127" s="50">
        <f t="shared" ca="1" si="3"/>
        <v>-1.1284469369307808</v>
      </c>
      <c r="D127" s="82"/>
      <c r="F127" s="10"/>
      <c r="G127" s="11"/>
    </row>
    <row r="128" spans="1:7">
      <c r="A128" s="57">
        <f t="shared" ca="1" si="2"/>
        <v>4300</v>
      </c>
      <c r="B128" s="50">
        <f t="shared" ca="1" si="3"/>
        <v>-1.1553168361346435</v>
      </c>
      <c r="D128" s="82"/>
      <c r="F128" s="10"/>
      <c r="G128" s="11"/>
    </row>
    <row r="129" spans="1:7">
      <c r="A129" s="57">
        <f t="shared" ca="1" si="2"/>
        <v>4350</v>
      </c>
      <c r="B129" s="50">
        <f t="shared" ca="1" si="3"/>
        <v>-1.1825087203756421</v>
      </c>
      <c r="D129" s="82"/>
      <c r="F129" s="10"/>
      <c r="G129" s="11"/>
    </row>
    <row r="130" spans="1:7">
      <c r="A130" s="57">
        <f t="shared" ca="1" si="2"/>
        <v>4400</v>
      </c>
      <c r="B130" s="50">
        <f t="shared" ca="1" si="3"/>
        <v>-1.2100228654996878</v>
      </c>
      <c r="D130" s="82"/>
      <c r="F130" s="10"/>
      <c r="G130" s="11"/>
    </row>
    <row r="131" spans="1:7">
      <c r="A131" s="57">
        <f t="shared" ca="1" si="2"/>
        <v>4450</v>
      </c>
      <c r="B131" s="50">
        <f t="shared" ca="1" si="3"/>
        <v>-1.2378595509347448</v>
      </c>
      <c r="D131" s="82"/>
      <c r="F131" s="10"/>
      <c r="G131" s="11"/>
    </row>
    <row r="132" spans="1:7">
      <c r="A132" s="57">
        <f t="shared" ca="1" si="2"/>
        <v>4500</v>
      </c>
      <c r="B132" s="50">
        <f t="shared" ca="1" si="3"/>
        <v>-1.266019059705197</v>
      </c>
      <c r="D132" s="82"/>
      <c r="F132" s="10"/>
      <c r="G132" s="11"/>
    </row>
    <row r="133" spans="1:7">
      <c r="A133" s="57">
        <f t="shared" ca="1" si="2"/>
        <v>4550</v>
      </c>
      <c r="B133" s="50">
        <f t="shared" ca="1" si="3"/>
        <v>-1.2945016784462919</v>
      </c>
      <c r="D133" s="82"/>
      <c r="F133" s="10"/>
      <c r="G133" s="11"/>
    </row>
    <row r="134" spans="1:7">
      <c r="A134" s="57">
        <f t="shared" ca="1" si="2"/>
        <v>4600</v>
      </c>
      <c r="B134" s="50">
        <f t="shared" ca="1" si="3"/>
        <v>-1.3233076974189344</v>
      </c>
      <c r="D134" s="82"/>
      <c r="F134" s="10"/>
      <c r="G134" s="11"/>
    </row>
    <row r="135" spans="1:7">
      <c r="A135" s="57">
        <f t="shared" ca="1" si="2"/>
        <v>4650</v>
      </c>
      <c r="B135" s="50">
        <f t="shared" ca="1" si="3"/>
        <v>-1.3524374105246149</v>
      </c>
      <c r="D135" s="82"/>
      <c r="F135" s="10"/>
      <c r="G135" s="11"/>
    </row>
    <row r="136" spans="1:7">
      <c r="A136" s="57">
        <f t="shared" ca="1" si="2"/>
        <v>4700</v>
      </c>
      <c r="B136" s="50">
        <f t="shared" ca="1" si="3"/>
        <v>-1.3818911153205817</v>
      </c>
      <c r="D136" s="82"/>
      <c r="F136" s="10"/>
      <c r="G136" s="11"/>
    </row>
    <row r="137" spans="1:7">
      <c r="A137" s="57">
        <f t="shared" ca="1" si="2"/>
        <v>4750</v>
      </c>
      <c r="B137" s="50">
        <f t="shared" ca="1" si="3"/>
        <v>-1.4116691130351902</v>
      </c>
      <c r="D137" s="82"/>
      <c r="F137" s="10"/>
      <c r="G137" s="11"/>
    </row>
    <row r="138" spans="1:7">
      <c r="A138" s="57">
        <f t="shared" ca="1" si="2"/>
        <v>4800</v>
      </c>
      <c r="B138" s="50">
        <f t="shared" ca="1" si="3"/>
        <v>-1.441771708583512</v>
      </c>
      <c r="D138" s="82"/>
      <c r="F138" s="10"/>
      <c r="G138" s="11"/>
    </row>
    <row r="139" spans="1:7">
      <c r="A139" s="57">
        <f t="shared" ca="1" si="2"/>
        <v>4850</v>
      </c>
      <c r="B139" s="50">
        <f t="shared" ca="1" si="3"/>
        <v>-1.4721992105831772</v>
      </c>
      <c r="D139" s="82"/>
      <c r="F139" s="10"/>
      <c r="G139" s="11"/>
    </row>
    <row r="140" spans="1:7">
      <c r="A140" s="57">
        <f t="shared" ca="1" si="2"/>
        <v>4900</v>
      </c>
      <c r="B140" s="50">
        <f t="shared" ca="1" si="3"/>
        <v>-1.5029519313703597</v>
      </c>
      <c r="D140" s="82"/>
      <c r="F140" s="10"/>
      <c r="G140" s="11"/>
    </row>
    <row r="141" spans="1:7">
      <c r="A141" s="57">
        <f t="shared" ca="1" si="2"/>
        <v>4950</v>
      </c>
      <c r="B141" s="50">
        <f t="shared" ca="1" si="3"/>
        <v>-1.5340301870160811</v>
      </c>
      <c r="D141" s="82"/>
      <c r="F141" s="10"/>
      <c r="G141" s="11"/>
    </row>
    <row r="142" spans="1:7">
      <c r="A142" s="57">
        <f t="shared" ca="1" si="2"/>
        <v>5000</v>
      </c>
      <c r="B142" s="50">
        <f t="shared" ca="1" si="3"/>
        <v>-1.5654342973426352</v>
      </c>
      <c r="D142" s="82"/>
      <c r="F142" s="10"/>
      <c r="G142" s="11"/>
    </row>
    <row r="143" spans="1:7">
      <c r="A143" s="57">
        <f t="shared" ca="1" si="2"/>
        <v>5050</v>
      </c>
      <c r="B143" s="50">
        <f t="shared" ca="1" si="3"/>
        <v>-1.5971645859404036</v>
      </c>
      <c r="D143" s="82"/>
      <c r="F143" s="10"/>
      <c r="G143" s="11"/>
    </row>
    <row r="144" spans="1:7">
      <c r="A144" s="57">
        <f t="shared" ca="1" si="2"/>
        <v>5100</v>
      </c>
      <c r="B144" s="50">
        <f t="shared" ca="1" si="3"/>
        <v>-1.6292213801846507</v>
      </c>
      <c r="D144" s="82"/>
      <c r="F144" s="10"/>
      <c r="G144" s="11"/>
    </row>
    <row r="145" spans="1:7">
      <c r="A145" s="57">
        <f t="shared" ca="1" si="2"/>
        <v>5150</v>
      </c>
      <c r="B145" s="50">
        <f t="shared" ca="1" si="3"/>
        <v>-1.6616050112528427</v>
      </c>
      <c r="D145" s="82"/>
      <c r="F145" s="10"/>
      <c r="G145" s="11"/>
    </row>
    <row r="146" spans="1:7">
      <c r="A146" s="57">
        <f t="shared" ca="1" si="2"/>
        <v>5200</v>
      </c>
      <c r="B146" s="50">
        <f t="shared" ca="1" si="3"/>
        <v>-1.6943158141419383</v>
      </c>
      <c r="D146" s="82"/>
      <c r="F146" s="10"/>
      <c r="G146" s="11"/>
    </row>
    <row r="147" spans="1:7">
      <c r="A147" s="57">
        <f t="shared" ca="1" si="2"/>
        <v>5250</v>
      </c>
      <c r="B147" s="50">
        <f t="shared" ca="1" si="3"/>
        <v>-1.7273541276861133</v>
      </c>
      <c r="D147" s="82"/>
      <c r="F147" s="10"/>
      <c r="G147" s="11"/>
    </row>
    <row r="148" spans="1:7">
      <c r="A148" s="57">
        <f t="shared" ca="1" si="2"/>
        <v>5300</v>
      </c>
      <c r="B148" s="50">
        <f t="shared" ca="1" si="3"/>
        <v>-1.7607202945745555</v>
      </c>
      <c r="D148" s="82"/>
      <c r="F148" s="10"/>
      <c r="G148" s="11"/>
    </row>
    <row r="149" spans="1:7">
      <c r="A149" s="57">
        <f t="shared" ca="1" si="2"/>
        <v>5350</v>
      </c>
      <c r="B149" s="50">
        <f t="shared" ca="1" si="3"/>
        <v>-1.7944146613696574</v>
      </c>
      <c r="D149" s="82"/>
      <c r="F149" s="10"/>
      <c r="G149" s="11"/>
    </row>
    <row r="150" spans="1:7">
      <c r="A150" s="57">
        <f t="shared" ca="1" si="2"/>
        <v>5400</v>
      </c>
      <c r="B150" s="50">
        <f t="shared" ca="1" si="3"/>
        <v>-1.8284375785253424</v>
      </c>
      <c r="D150" s="82"/>
      <c r="F150" s="10"/>
      <c r="G150" s="11"/>
    </row>
    <row r="151" spans="1:7">
      <c r="A151" s="57">
        <f t="shared" ca="1" si="2"/>
        <v>5450</v>
      </c>
      <c r="B151" s="50">
        <f t="shared" ca="1" si="3"/>
        <v>-1.8627894004056547</v>
      </c>
      <c r="D151" s="82"/>
      <c r="F151" s="10"/>
      <c r="G151" s="11"/>
    </row>
    <row r="152" spans="1:7">
      <c r="A152" s="57">
        <f t="shared" ca="1" si="2"/>
        <v>5500</v>
      </c>
      <c r="B152" s="50">
        <f t="shared" ca="1" si="3"/>
        <v>-1.8974704853036417</v>
      </c>
      <c r="D152" s="82"/>
      <c r="F152" s="10"/>
      <c r="G152" s="11"/>
    </row>
    <row r="153" spans="1:7">
      <c r="A153" s="57">
        <f t="shared" ca="1" si="2"/>
        <v>5550</v>
      </c>
      <c r="B153" s="50">
        <f t="shared" ca="1" si="3"/>
        <v>-1.932481195460406</v>
      </c>
      <c r="D153" s="82"/>
      <c r="F153" s="10"/>
      <c r="G153" s="11"/>
    </row>
    <row r="154" spans="1:7">
      <c r="A154" s="57">
        <f t="shared" ca="1" si="2"/>
        <v>5600</v>
      </c>
      <c r="B154" s="50">
        <f t="shared" ca="1" si="3"/>
        <v>-1.9678218970845212</v>
      </c>
      <c r="D154" s="82"/>
      <c r="F154" s="10"/>
      <c r="G154" s="11"/>
    </row>
    <row r="155" spans="1:7">
      <c r="A155" s="57">
        <f t="shared" ca="1" si="2"/>
        <v>5650</v>
      </c>
      <c r="B155" s="50">
        <f t="shared" ca="1" si="3"/>
        <v>-2.0034929603715508</v>
      </c>
      <c r="D155" s="82"/>
      <c r="F155" s="10"/>
      <c r="G155" s="11"/>
    </row>
    <row r="156" spans="1:7">
      <c r="A156" s="57">
        <f t="shared" ca="1" si="2"/>
        <v>5700</v>
      </c>
      <c r="B156" s="50">
        <f t="shared" ca="1" si="3"/>
        <v>-2.0394947595239965</v>
      </c>
      <c r="D156" s="82"/>
      <c r="F156" s="10"/>
      <c r="G156" s="11"/>
    </row>
    <row r="157" spans="1:7">
      <c r="A157" s="57">
        <f t="shared" ca="1" si="2"/>
        <v>5750</v>
      </c>
      <c r="B157" s="50">
        <f t="shared" ca="1" si="3"/>
        <v>-2.0758276727713474</v>
      </c>
      <c r="D157" s="82"/>
      <c r="F157" s="10"/>
      <c r="G157" s="11"/>
    </row>
    <row r="158" spans="1:7">
      <c r="A158" s="57">
        <f t="shared" ca="1" si="2"/>
        <v>5800</v>
      </c>
      <c r="B158" s="50">
        <f t="shared" ca="1" si="3"/>
        <v>-2.1124920823904789</v>
      </c>
      <c r="D158" s="82"/>
      <c r="F158" s="10"/>
      <c r="G158" s="11"/>
    </row>
    <row r="159" spans="1:7">
      <c r="A159" s="57">
        <f t="shared" ca="1" si="2"/>
        <v>5850</v>
      </c>
      <c r="B159" s="50">
        <f t="shared" ca="1" si="3"/>
        <v>-2.1494883747262974</v>
      </c>
      <c r="D159" s="82"/>
      <c r="F159" s="10"/>
      <c r="G159" s="11"/>
    </row>
    <row r="160" spans="1:7">
      <c r="A160" s="57">
        <f t="shared" ca="1" si="2"/>
        <v>5900</v>
      </c>
      <c r="B160" s="50">
        <f t="shared" ca="1" si="3"/>
        <v>-2.1868169402126543</v>
      </c>
      <c r="D160" s="82"/>
      <c r="F160" s="10"/>
      <c r="G160" s="11"/>
    </row>
    <row r="161" spans="1:7">
      <c r="A161" s="57">
        <f t="shared" ca="1" si="2"/>
        <v>5950</v>
      </c>
      <c r="B161" s="50">
        <f t="shared" ca="1" si="3"/>
        <v>-2.2244781733934853</v>
      </c>
      <c r="D161" s="82"/>
      <c r="F161" s="10"/>
      <c r="G161" s="11"/>
    </row>
    <row r="162" spans="1:7">
      <c r="A162" s="57">
        <f t="shared" ca="1" si="2"/>
        <v>6000</v>
      </c>
      <c r="B162" s="50">
        <f t="shared" ca="1" si="3"/>
        <v>-2.2624724729443142</v>
      </c>
      <c r="D162" s="82"/>
      <c r="F162" s="10"/>
      <c r="G162" s="11"/>
    </row>
    <row r="163" spans="1:7">
      <c r="A163" s="57">
        <f t="shared" ca="1" si="2"/>
        <v>6050</v>
      </c>
      <c r="B163" s="50">
        <f t="shared" ca="1" si="3"/>
        <v>-2.3008002416939184</v>
      </c>
      <c r="D163" s="82"/>
      <c r="F163" s="10"/>
      <c r="G163" s="11"/>
    </row>
    <row r="164" spans="1:7">
      <c r="A164" s="57">
        <f t="shared" ca="1" si="2"/>
        <v>6100</v>
      </c>
      <c r="B164" s="50">
        <f t="shared" ca="1" si="3"/>
        <v>-2.3394618866463617</v>
      </c>
      <c r="D164" s="82"/>
      <c r="F164" s="10"/>
      <c r="G164" s="11"/>
    </row>
    <row r="165" spans="1:7">
      <c r="A165" s="57">
        <f t="shared" ca="1" si="2"/>
        <v>6150</v>
      </c>
      <c r="B165" s="50">
        <f t="shared" ca="1" si="3"/>
        <v>-2.3784578190032275</v>
      </c>
      <c r="D165" s="82"/>
      <c r="F165" s="10"/>
      <c r="G165" s="11"/>
    </row>
    <row r="166" spans="1:7">
      <c r="A166" s="57">
        <f t="shared" ca="1" si="2"/>
        <v>6200</v>
      </c>
      <c r="B166" s="50">
        <f t="shared" ca="1" si="3"/>
        <v>-2.4177884541862502</v>
      </c>
      <c r="D166" s="82"/>
      <c r="F166" s="10"/>
      <c r="G166" s="11"/>
    </row>
    <row r="167" spans="1:7">
      <c r="A167" s="57">
        <f t="shared" ca="1" si="2"/>
        <v>6250</v>
      </c>
      <c r="B167" s="50">
        <f t="shared" ca="1" si="3"/>
        <v>-2.4574542118600746</v>
      </c>
      <c r="D167" s="82"/>
      <c r="F167" s="10"/>
      <c r="G167" s="11"/>
    </row>
    <row r="168" spans="1:7">
      <c r="A168" s="57">
        <f t="shared" ca="1" si="2"/>
        <v>6300</v>
      </c>
      <c r="B168" s="50">
        <f t="shared" ca="1" si="3"/>
        <v>-2.497455515955445</v>
      </c>
      <c r="D168" s="82"/>
      <c r="F168" s="10"/>
      <c r="G168" s="11"/>
    </row>
    <row r="169" spans="1:7">
      <c r="A169" s="57">
        <f t="shared" ca="1" si="2"/>
        <v>6350</v>
      </c>
      <c r="B169" s="50">
        <f t="shared" ca="1" si="3"/>
        <v>-2.5377927946926078</v>
      </c>
      <c r="D169" s="82"/>
      <c r="F169" s="10"/>
      <c r="G169" s="11"/>
    </row>
    <row r="170" spans="1:7">
      <c r="A170" s="57">
        <f t="shared" ca="1" si="2"/>
        <v>6400</v>
      </c>
      <c r="B170" s="50">
        <f t="shared" ca="1" si="3"/>
        <v>-2.5784664806050159</v>
      </c>
      <c r="D170" s="82"/>
      <c r="F170" s="10"/>
      <c r="G170" s="11"/>
    </row>
    <row r="171" spans="1:7">
      <c r="A171" s="57">
        <f t="shared" ref="A171:A234" ca="1" si="4">OFFSET(A171,-1,0)+f_stop/5000</f>
        <v>6450</v>
      </c>
      <c r="B171" s="50">
        <f t="shared" ref="B171:B234" ca="1" si="5">20*LOG(ABS(   (1/f_dec*SIN(f_dec*$A171/Fm*PI())/SIN($A171/Fm*PI()))^(order-2) * (1/f_dec2*SIN(f_dec2*$A171/Fm*PI())/SIN($A171/Fm*PI())) *  (1/(f_dec*n_avg)*SIN((f_dec*n_avg)*$A171/Fm*PI())/SIN($A171/Fm*PI()))    ))</f>
        <v>-2.6194770105633509</v>
      </c>
      <c r="D171" s="82"/>
      <c r="F171" s="10"/>
      <c r="G171" s="11"/>
    </row>
    <row r="172" spans="1:7">
      <c r="A172" s="57">
        <f t="shared" ca="1" si="4"/>
        <v>6500</v>
      </c>
      <c r="B172" s="50">
        <f t="shared" ca="1" si="5"/>
        <v>-2.6608248257998524</v>
      </c>
      <c r="D172" s="82"/>
      <c r="F172" s="10"/>
      <c r="G172" s="11"/>
    </row>
    <row r="173" spans="1:7">
      <c r="A173" s="57">
        <f t="shared" ca="1" si="4"/>
        <v>6550</v>
      </c>
      <c r="B173" s="50">
        <f t="shared" ca="1" si="5"/>
        <v>-2.7025103719328971</v>
      </c>
      <c r="D173" s="82"/>
      <c r="F173" s="10"/>
      <c r="G173" s="11"/>
    </row>
    <row r="174" spans="1:7">
      <c r="A174" s="57">
        <f t="shared" ca="1" si="4"/>
        <v>6600</v>
      </c>
      <c r="B174" s="50">
        <f t="shared" ca="1" si="5"/>
        <v>-2.7445340989919598</v>
      </c>
      <c r="D174" s="82"/>
      <c r="F174" s="10"/>
      <c r="G174" s="11"/>
    </row>
    <row r="175" spans="1:7">
      <c r="A175" s="57">
        <f t="shared" ca="1" si="4"/>
        <v>6650</v>
      </c>
      <c r="B175" s="50">
        <f t="shared" ca="1" si="5"/>
        <v>-2.7868964614428187</v>
      </c>
      <c r="D175" s="82"/>
      <c r="F175" s="10"/>
      <c r="G175" s="11"/>
    </row>
    <row r="176" spans="1:7">
      <c r="A176" s="57">
        <f t="shared" ca="1" si="4"/>
        <v>6700</v>
      </c>
      <c r="B176" s="50">
        <f t="shared" ca="1" si="5"/>
        <v>-2.8295979182131115</v>
      </c>
      <c r="D176" s="82"/>
      <c r="F176" s="10"/>
      <c r="G176" s="11"/>
    </row>
    <row r="177" spans="1:7">
      <c r="A177" s="57">
        <f t="shared" ca="1" si="4"/>
        <v>6750</v>
      </c>
      <c r="B177" s="50">
        <f t="shared" ca="1" si="5"/>
        <v>-2.8726389327181918</v>
      </c>
      <c r="D177" s="82"/>
      <c r="F177" s="10"/>
      <c r="G177" s="11"/>
    </row>
    <row r="178" spans="1:7">
      <c r="A178" s="57">
        <f t="shared" ca="1" si="4"/>
        <v>6800</v>
      </c>
      <c r="B178" s="50">
        <f t="shared" ca="1" si="5"/>
        <v>-2.9160199728873089</v>
      </c>
      <c r="D178" s="82"/>
      <c r="F178" s="10"/>
      <c r="G178" s="11"/>
    </row>
    <row r="179" spans="1:7">
      <c r="A179" s="57">
        <f t="shared" ca="1" si="4"/>
        <v>6850</v>
      </c>
      <c r="B179" s="50">
        <f t="shared" ca="1" si="5"/>
        <v>-2.9597415111901211</v>
      </c>
      <c r="D179" s="82"/>
      <c r="F179" s="10"/>
      <c r="G179" s="11"/>
    </row>
    <row r="180" spans="1:7">
      <c r="A180" s="57">
        <f t="shared" ca="1" si="4"/>
        <v>6900</v>
      </c>
      <c r="B180" s="50">
        <f t="shared" ca="1" si="5"/>
        <v>-3.0038040246635047</v>
      </c>
      <c r="D180" s="82"/>
      <c r="F180" s="10"/>
      <c r="G180" s="11"/>
    </row>
    <row r="181" spans="1:7">
      <c r="A181" s="57">
        <f t="shared" ca="1" si="4"/>
        <v>6950</v>
      </c>
      <c r="B181" s="50">
        <f t="shared" ca="1" si="5"/>
        <v>-3.0482079949387364</v>
      </c>
      <c r="D181" s="82"/>
      <c r="F181" s="10"/>
      <c r="G181" s="11"/>
    </row>
    <row r="182" spans="1:7">
      <c r="A182" s="57">
        <f t="shared" ca="1" si="4"/>
        <v>7000</v>
      </c>
      <c r="B182" s="50">
        <f t="shared" ca="1" si="5"/>
        <v>-3.0929539082689885</v>
      </c>
      <c r="D182" s="82"/>
      <c r="F182" s="10"/>
      <c r="G182" s="11"/>
    </row>
    <row r="183" spans="1:7">
      <c r="A183" s="57">
        <f t="shared" ca="1" si="4"/>
        <v>7050</v>
      </c>
      <c r="B183" s="50">
        <f t="shared" ca="1" si="5"/>
        <v>-3.1380422555571248</v>
      </c>
      <c r="D183" s="82"/>
      <c r="F183" s="10"/>
      <c r="G183" s="11"/>
    </row>
    <row r="184" spans="1:7">
      <c r="A184" s="57">
        <f t="shared" ca="1" si="4"/>
        <v>7100</v>
      </c>
      <c r="B184" s="50">
        <f t="shared" ca="1" si="5"/>
        <v>-3.1834735323839252</v>
      </c>
      <c r="D184" s="82"/>
      <c r="F184" s="10"/>
      <c r="G184" s="11"/>
    </row>
    <row r="185" spans="1:7">
      <c r="A185" s="57">
        <f t="shared" ca="1" si="4"/>
        <v>7150</v>
      </c>
      <c r="B185" s="50">
        <f t="shared" ca="1" si="5"/>
        <v>-3.2292482390365613</v>
      </c>
      <c r="D185" s="82"/>
      <c r="F185" s="10"/>
      <c r="G185" s="11"/>
    </row>
    <row r="186" spans="1:7">
      <c r="A186" s="57">
        <f t="shared" ca="1" si="4"/>
        <v>7200</v>
      </c>
      <c r="B186" s="50">
        <f t="shared" ca="1" si="5"/>
        <v>-3.2753668805374958</v>
      </c>
      <c r="D186" s="82"/>
      <c r="F186" s="10"/>
      <c r="G186" s="11"/>
    </row>
    <row r="187" spans="1:7">
      <c r="A187" s="57">
        <f t="shared" ca="1" si="4"/>
        <v>7250</v>
      </c>
      <c r="B187" s="50">
        <f t="shared" ca="1" si="5"/>
        <v>-3.3218299666736559</v>
      </c>
      <c r="D187" s="82"/>
      <c r="F187" s="10"/>
      <c r="G187" s="11"/>
    </row>
    <row r="188" spans="1:7">
      <c r="A188" s="57">
        <f t="shared" ca="1" si="4"/>
        <v>7300</v>
      </c>
      <c r="B188" s="50">
        <f t="shared" ca="1" si="5"/>
        <v>-3.3686380120260688</v>
      </c>
      <c r="D188" s="82"/>
      <c r="F188" s="10"/>
      <c r="G188" s="11"/>
    </row>
    <row r="189" spans="1:7">
      <c r="A189" s="57">
        <f t="shared" ca="1" si="4"/>
        <v>7350</v>
      </c>
      <c r="B189" s="50">
        <f t="shared" ca="1" si="5"/>
        <v>-3.4157915359997522</v>
      </c>
      <c r="D189" s="82"/>
      <c r="F189" s="10"/>
      <c r="G189" s="11"/>
    </row>
    <row r="190" spans="1:7">
      <c r="A190" s="57">
        <f t="shared" ca="1" si="4"/>
        <v>7400</v>
      </c>
      <c r="B190" s="50">
        <f t="shared" ca="1" si="5"/>
        <v>-3.4632910628540237</v>
      </c>
      <c r="D190" s="82"/>
      <c r="F190" s="10"/>
      <c r="G190" s="11"/>
    </row>
    <row r="191" spans="1:7">
      <c r="A191" s="57">
        <f t="shared" ca="1" si="4"/>
        <v>7450</v>
      </c>
      <c r="B191" s="50">
        <f t="shared" ca="1" si="5"/>
        <v>-3.5111371217331837</v>
      </c>
      <c r="D191" s="82"/>
      <c r="F191" s="10"/>
      <c r="G191" s="11"/>
    </row>
    <row r="192" spans="1:7">
      <c r="A192" s="57">
        <f t="shared" ca="1" si="4"/>
        <v>7500</v>
      </c>
      <c r="B192" s="50">
        <f t="shared" ca="1" si="5"/>
        <v>-3.5593302466975576</v>
      </c>
      <c r="D192" s="82"/>
      <c r="F192" s="10"/>
      <c r="G192" s="11"/>
    </row>
    <row r="193" spans="1:7">
      <c r="A193" s="57">
        <f t="shared" ca="1" si="4"/>
        <v>7550</v>
      </c>
      <c r="B193" s="50">
        <f t="shared" ca="1" si="5"/>
        <v>-3.6078709767549153</v>
      </c>
      <c r="D193" s="82"/>
      <c r="F193" s="10"/>
      <c r="G193" s="11"/>
    </row>
    <row r="194" spans="1:7">
      <c r="A194" s="57">
        <f t="shared" ca="1" si="4"/>
        <v>7600</v>
      </c>
      <c r="B194" s="50">
        <f t="shared" ca="1" si="5"/>
        <v>-3.6567598558922421</v>
      </c>
      <c r="D194" s="82"/>
      <c r="F194" s="10"/>
      <c r="G194" s="11"/>
    </row>
    <row r="195" spans="1:7">
      <c r="A195" s="57">
        <f t="shared" ca="1" si="4"/>
        <v>7650</v>
      </c>
      <c r="B195" s="50">
        <f t="shared" ca="1" si="5"/>
        <v>-3.7059974331079877</v>
      </c>
      <c r="D195" s="82"/>
      <c r="F195" s="10"/>
      <c r="G195" s="11"/>
    </row>
    <row r="196" spans="1:7">
      <c r="A196" s="57">
        <f t="shared" ca="1" si="4"/>
        <v>7700</v>
      </c>
      <c r="B196" s="50">
        <f t="shared" ca="1" si="5"/>
        <v>-3.7555842624445868</v>
      </c>
      <c r="D196" s="82"/>
      <c r="F196" s="10"/>
      <c r="G196" s="11"/>
    </row>
    <row r="197" spans="1:7">
      <c r="A197" s="57">
        <f t="shared" ca="1" si="4"/>
        <v>7750</v>
      </c>
      <c r="B197" s="50">
        <f t="shared" ca="1" si="5"/>
        <v>-3.8055209030214727</v>
      </c>
      <c r="D197" s="82"/>
      <c r="F197" s="10"/>
      <c r="G197" s="11"/>
    </row>
    <row r="198" spans="1:7">
      <c r="A198" s="57">
        <f t="shared" ca="1" si="4"/>
        <v>7800</v>
      </c>
      <c r="B198" s="50">
        <f t="shared" ca="1" si="5"/>
        <v>-3.8558079190684333</v>
      </c>
      <c r="D198" s="82"/>
      <c r="F198" s="10"/>
      <c r="G198" s="11"/>
    </row>
    <row r="199" spans="1:7">
      <c r="A199" s="57">
        <f t="shared" ca="1" si="4"/>
        <v>7850</v>
      </c>
      <c r="B199" s="50">
        <f t="shared" ca="1" si="5"/>
        <v>-3.9064458799593851</v>
      </c>
      <c r="D199" s="82"/>
      <c r="F199" s="10"/>
      <c r="G199" s="11"/>
    </row>
    <row r="200" spans="1:7">
      <c r="A200" s="57">
        <f t="shared" ca="1" si="4"/>
        <v>7900</v>
      </c>
      <c r="B200" s="50">
        <f t="shared" ca="1" si="5"/>
        <v>-3.9574353602465848</v>
      </c>
      <c r="D200" s="82"/>
      <c r="F200" s="10"/>
      <c r="G200" s="11"/>
    </row>
    <row r="201" spans="1:7">
      <c r="A201" s="57">
        <f t="shared" ca="1" si="4"/>
        <v>7950</v>
      </c>
      <c r="B201" s="50">
        <f t="shared" ca="1" si="5"/>
        <v>-4.0087769396951973</v>
      </c>
      <c r="D201" s="82"/>
      <c r="F201" s="10"/>
      <c r="G201" s="11"/>
    </row>
    <row r="202" spans="1:7">
      <c r="A202" s="57">
        <f t="shared" ca="1" si="4"/>
        <v>8000</v>
      </c>
      <c r="B202" s="50">
        <f t="shared" ca="1" si="5"/>
        <v>-4.0604712033183574</v>
      </c>
      <c r="D202" s="82"/>
      <c r="F202" s="10"/>
      <c r="G202" s="11"/>
    </row>
    <row r="203" spans="1:7">
      <c r="A203" s="57">
        <f t="shared" ca="1" si="4"/>
        <v>8050</v>
      </c>
      <c r="B203" s="50">
        <f t="shared" ca="1" si="5"/>
        <v>-4.1125187414125772</v>
      </c>
      <c r="D203" s="82"/>
      <c r="F203" s="10"/>
      <c r="G203" s="11"/>
    </row>
    <row r="204" spans="1:7">
      <c r="A204" s="57">
        <f t="shared" ca="1" si="4"/>
        <v>8100</v>
      </c>
      <c r="B204" s="50">
        <f t="shared" ca="1" si="5"/>
        <v>-4.1649201495936508</v>
      </c>
      <c r="D204" s="82"/>
      <c r="F204" s="10"/>
      <c r="G204" s="11"/>
    </row>
    <row r="205" spans="1:7">
      <c r="A205" s="57">
        <f t="shared" ca="1" si="4"/>
        <v>8150</v>
      </c>
      <c r="B205" s="50">
        <f t="shared" ca="1" si="5"/>
        <v>-4.2176760288329298</v>
      </c>
      <c r="D205" s="82"/>
      <c r="F205" s="10"/>
      <c r="G205" s="11"/>
    </row>
    <row r="206" spans="1:7">
      <c r="A206" s="57">
        <f t="shared" ca="1" si="4"/>
        <v>8200</v>
      </c>
      <c r="B206" s="50">
        <f t="shared" ca="1" si="5"/>
        <v>-4.2707869854941025</v>
      </c>
      <c r="D206" s="82"/>
      <c r="F206" s="10"/>
      <c r="G206" s="11"/>
    </row>
    <row r="207" spans="1:7">
      <c r="A207" s="57">
        <f t="shared" ca="1" si="4"/>
        <v>8250</v>
      </c>
      <c r="B207" s="50">
        <f t="shared" ca="1" si="5"/>
        <v>-4.3242536313703797</v>
      </c>
      <c r="D207" s="82"/>
      <c r="F207" s="10"/>
      <c r="G207" s="11"/>
    </row>
    <row r="208" spans="1:7">
      <c r="A208" s="57">
        <f t="shared" ca="1" si="4"/>
        <v>8300</v>
      </c>
      <c r="B208" s="50">
        <f t="shared" ca="1" si="5"/>
        <v>-4.3780765837221223</v>
      </c>
      <c r="D208" s="82"/>
      <c r="F208" s="10"/>
      <c r="G208" s="11"/>
    </row>
    <row r="209" spans="1:7">
      <c r="A209" s="57">
        <f t="shared" ca="1" si="4"/>
        <v>8350</v>
      </c>
      <c r="B209" s="50">
        <f t="shared" ca="1" si="5"/>
        <v>-4.4322564653149579</v>
      </c>
      <c r="D209" s="82"/>
      <c r="F209" s="10"/>
      <c r="G209" s="11"/>
    </row>
    <row r="210" spans="1:7">
      <c r="A210" s="57">
        <f t="shared" ca="1" si="4"/>
        <v>8400</v>
      </c>
      <c r="B210" s="50">
        <f t="shared" ca="1" si="5"/>
        <v>-4.4867939044583416</v>
      </c>
      <c r="D210" s="82"/>
      <c r="F210" s="10"/>
      <c r="G210" s="11"/>
    </row>
    <row r="211" spans="1:7">
      <c r="A211" s="57">
        <f t="shared" ca="1" si="4"/>
        <v>8450</v>
      </c>
      <c r="B211" s="50">
        <f t="shared" ca="1" si="5"/>
        <v>-4.5416895350445596</v>
      </c>
      <c r="D211" s="82"/>
      <c r="F211" s="10"/>
      <c r="G211" s="11"/>
    </row>
    <row r="212" spans="1:7">
      <c r="A212" s="57">
        <f t="shared" ca="1" si="4"/>
        <v>8500</v>
      </c>
      <c r="B212" s="50">
        <f t="shared" ca="1" si="5"/>
        <v>-4.5969439965882763</v>
      </c>
      <c r="D212" s="82"/>
      <c r="F212" s="10"/>
      <c r="G212" s="11"/>
    </row>
    <row r="213" spans="1:7">
      <c r="A213" s="57">
        <f t="shared" ca="1" si="4"/>
        <v>8550</v>
      </c>
      <c r="B213" s="50">
        <f t="shared" ca="1" si="5"/>
        <v>-4.65255793426644</v>
      </c>
      <c r="D213" s="82"/>
      <c r="F213" s="10"/>
      <c r="G213" s="11"/>
    </row>
    <row r="214" spans="1:7">
      <c r="A214" s="57">
        <f t="shared" ca="1" si="4"/>
        <v>8600</v>
      </c>
      <c r="B214" s="50">
        <f t="shared" ca="1" si="5"/>
        <v>-4.7085319989588337</v>
      </c>
      <c r="D214" s="82"/>
      <c r="F214" s="10"/>
      <c r="G214" s="11"/>
    </row>
    <row r="215" spans="1:7">
      <c r="A215" s="57">
        <f t="shared" ca="1" si="4"/>
        <v>8650</v>
      </c>
      <c r="B215" s="50">
        <f t="shared" ca="1" si="5"/>
        <v>-4.7648668472889728</v>
      </c>
      <c r="D215" s="82"/>
      <c r="F215" s="10"/>
      <c r="G215" s="11"/>
    </row>
    <row r="216" spans="1:7">
      <c r="A216" s="57">
        <f t="shared" ca="1" si="4"/>
        <v>8700</v>
      </c>
      <c r="B216" s="50">
        <f t="shared" ca="1" si="5"/>
        <v>-4.8215631416655569</v>
      </c>
      <c r="D216" s="82"/>
      <c r="F216" s="10"/>
      <c r="G216" s="11"/>
    </row>
    <row r="217" spans="1:7">
      <c r="A217" s="57">
        <f t="shared" ca="1" si="4"/>
        <v>8750</v>
      </c>
      <c r="B217" s="50">
        <f t="shared" ca="1" si="5"/>
        <v>-4.8786215503244641</v>
      </c>
      <c r="D217" s="82"/>
      <c r="F217" s="10"/>
      <c r="G217" s="11"/>
    </row>
    <row r="218" spans="1:7">
      <c r="A218" s="57">
        <f t="shared" ca="1" si="4"/>
        <v>8800</v>
      </c>
      <c r="B218" s="50">
        <f t="shared" ca="1" si="5"/>
        <v>-4.9360427473711406</v>
      </c>
      <c r="D218" s="82"/>
      <c r="F218" s="10"/>
      <c r="G218" s="11"/>
    </row>
    <row r="219" spans="1:7">
      <c r="A219" s="57">
        <f t="shared" ca="1" si="4"/>
        <v>8850</v>
      </c>
      <c r="B219" s="50">
        <f t="shared" ca="1" si="5"/>
        <v>-4.9938274128236877</v>
      </c>
      <c r="D219" s="82"/>
      <c r="F219" s="10"/>
      <c r="G219" s="11"/>
    </row>
    <row r="220" spans="1:7">
      <c r="A220" s="57">
        <f t="shared" ca="1" si="4"/>
        <v>8900</v>
      </c>
      <c r="B220" s="50">
        <f t="shared" ca="1" si="5"/>
        <v>-5.0519762326562487</v>
      </c>
      <c r="D220" s="82"/>
      <c r="F220" s="10"/>
      <c r="G220" s="11"/>
    </row>
    <row r="221" spans="1:7">
      <c r="A221" s="57">
        <f t="shared" ca="1" si="4"/>
        <v>8950</v>
      </c>
      <c r="B221" s="50">
        <f t="shared" ca="1" si="5"/>
        <v>-5.1104898988431158</v>
      </c>
      <c r="D221" s="82"/>
      <c r="F221" s="10"/>
      <c r="G221" s="11"/>
    </row>
    <row r="222" spans="1:7">
      <c r="A222" s="57">
        <f t="shared" ca="1" si="4"/>
        <v>9000</v>
      </c>
      <c r="B222" s="50">
        <f t="shared" ca="1" si="5"/>
        <v>-5.1693691094032772</v>
      </c>
      <c r="D222" s="82"/>
      <c r="F222" s="10"/>
      <c r="G222" s="11"/>
    </row>
    <row r="223" spans="1:7">
      <c r="A223" s="57">
        <f t="shared" ca="1" si="4"/>
        <v>9050</v>
      </c>
      <c r="B223" s="50">
        <f t="shared" ca="1" si="5"/>
        <v>-5.2286145684455176</v>
      </c>
      <c r="D223" s="82"/>
      <c r="F223" s="10"/>
      <c r="G223" s="11"/>
    </row>
    <row r="224" spans="1:7">
      <c r="A224" s="57">
        <f t="shared" ca="1" si="4"/>
        <v>9100</v>
      </c>
      <c r="B224" s="50">
        <f t="shared" ca="1" si="5"/>
        <v>-5.2882269862140516</v>
      </c>
      <c r="D224" s="82"/>
      <c r="F224" s="10"/>
      <c r="G224" s="11"/>
    </row>
    <row r="225" spans="1:7">
      <c r="A225" s="57">
        <f t="shared" ca="1" si="4"/>
        <v>9150</v>
      </c>
      <c r="B225" s="50">
        <f t="shared" ca="1" si="5"/>
        <v>-5.34820707913482</v>
      </c>
      <c r="D225" s="82"/>
      <c r="F225" s="10"/>
      <c r="G225" s="11"/>
    </row>
    <row r="226" spans="1:7">
      <c r="A226" s="57">
        <f t="shared" ca="1" si="4"/>
        <v>9200</v>
      </c>
      <c r="B226" s="50">
        <f t="shared" ca="1" si="5"/>
        <v>-5.4085555698621759</v>
      </c>
      <c r="D226" s="82"/>
      <c r="F226" s="10"/>
      <c r="G226" s="11"/>
    </row>
    <row r="227" spans="1:7">
      <c r="A227" s="57">
        <f t="shared" ca="1" si="4"/>
        <v>9250</v>
      </c>
      <c r="B227" s="50">
        <f t="shared" ca="1" si="5"/>
        <v>-5.4692731873262872</v>
      </c>
      <c r="D227" s="82"/>
      <c r="F227" s="10"/>
      <c r="G227" s="11"/>
    </row>
    <row r="228" spans="1:7">
      <c r="A228" s="57">
        <f t="shared" ca="1" si="4"/>
        <v>9300</v>
      </c>
      <c r="B228" s="50">
        <f t="shared" ca="1" si="5"/>
        <v>-5.5303606667810454</v>
      </c>
      <c r="D228" s="82"/>
      <c r="F228" s="10"/>
      <c r="G228" s="11"/>
    </row>
    <row r="229" spans="1:7">
      <c r="A229" s="57">
        <f t="shared" ca="1" si="4"/>
        <v>9350</v>
      </c>
      <c r="B229" s="50">
        <f t="shared" ca="1" si="5"/>
        <v>-5.5918187498525924</v>
      </c>
      <c r="D229" s="82"/>
      <c r="F229" s="10"/>
      <c r="G229" s="11"/>
    </row>
    <row r="230" spans="1:7">
      <c r="A230" s="57">
        <f t="shared" ca="1" si="4"/>
        <v>9400</v>
      </c>
      <c r="B230" s="50">
        <f t="shared" ca="1" si="5"/>
        <v>-5.6536481845884348</v>
      </c>
      <c r="D230" s="82"/>
      <c r="F230" s="10"/>
      <c r="G230" s="11"/>
    </row>
    <row r="231" spans="1:7">
      <c r="A231" s="57">
        <f t="shared" ca="1" si="4"/>
        <v>9450</v>
      </c>
      <c r="B231" s="50">
        <f t="shared" ca="1" si="5"/>
        <v>-5.7158497255071117</v>
      </c>
      <c r="D231" s="82"/>
      <c r="F231" s="10"/>
      <c r="G231" s="11"/>
    </row>
    <row r="232" spans="1:7">
      <c r="A232" s="57">
        <f t="shared" ca="1" si="4"/>
        <v>9500</v>
      </c>
      <c r="B232" s="50">
        <f t="shared" ca="1" si="5"/>
        <v>-5.7784241336485724</v>
      </c>
      <c r="D232" s="82"/>
      <c r="F232" s="10"/>
      <c r="G232" s="11"/>
    </row>
    <row r="233" spans="1:7">
      <c r="A233" s="57">
        <f t="shared" ca="1" si="4"/>
        <v>9550</v>
      </c>
      <c r="B233" s="50">
        <f t="shared" ca="1" si="5"/>
        <v>-5.8413721766250752</v>
      </c>
      <c r="D233" s="82"/>
      <c r="F233" s="10"/>
      <c r="G233" s="11"/>
    </row>
    <row r="234" spans="1:7">
      <c r="A234" s="57">
        <f t="shared" ca="1" si="4"/>
        <v>9600</v>
      </c>
      <c r="B234" s="50">
        <f t="shared" ca="1" si="5"/>
        <v>-5.9046946286727504</v>
      </c>
      <c r="D234" s="82"/>
      <c r="F234" s="10"/>
      <c r="G234" s="11"/>
    </row>
    <row r="235" spans="1:7">
      <c r="A235" s="57">
        <f t="shared" ref="A235:A298" ca="1" si="6">OFFSET(A235,-1,0)+f_stop/5000</f>
        <v>9650</v>
      </c>
      <c r="B235" s="50">
        <f t="shared" ref="B235:B298" ca="1" si="7">20*LOG(ABS(   (1/f_dec*SIN(f_dec*$A235/Fm*PI())/SIN($A235/Fm*PI()))^(order-2) * (1/f_dec2*SIN(f_dec2*$A235/Fm*PI())/SIN($A235/Fm*PI())) *  (1/(f_dec*n_avg)*SIN((f_dec*n_avg)*$A235/Fm*PI())/SIN($A235/Fm*PI()))    ))</f>
        <v>-5.9683922707038519</v>
      </c>
      <c r="D235" s="82"/>
      <c r="F235" s="10"/>
      <c r="G235" s="11"/>
    </row>
    <row r="236" spans="1:7">
      <c r="A236" s="57">
        <f t="shared" ca="1" si="6"/>
        <v>9700</v>
      </c>
      <c r="B236" s="50">
        <f t="shared" ca="1" si="7"/>
        <v>-6.0324658903594859</v>
      </c>
      <c r="D236" s="82"/>
      <c r="F236" s="10"/>
      <c r="G236" s="11"/>
    </row>
    <row r="237" spans="1:7">
      <c r="A237" s="57">
        <f t="shared" ca="1" si="6"/>
        <v>9750</v>
      </c>
      <c r="B237" s="50">
        <f t="shared" ca="1" si="7"/>
        <v>-6.0969162820632281</v>
      </c>
      <c r="D237" s="82"/>
      <c r="F237" s="10"/>
      <c r="G237" s="11"/>
    </row>
    <row r="238" spans="1:7">
      <c r="A238" s="57">
        <f t="shared" ca="1" si="6"/>
        <v>9800</v>
      </c>
      <c r="B238" s="50">
        <f t="shared" ca="1" si="7"/>
        <v>-6.1617442470751786</v>
      </c>
      <c r="D238" s="82"/>
      <c r="F238" s="10"/>
      <c r="G238" s="11"/>
    </row>
    <row r="239" spans="1:7">
      <c r="A239" s="57">
        <f t="shared" ca="1" si="6"/>
        <v>9850</v>
      </c>
      <c r="B239" s="50">
        <f t="shared" ca="1" si="7"/>
        <v>-6.2269505935468406</v>
      </c>
      <c r="D239" s="82"/>
      <c r="F239" s="10"/>
      <c r="G239" s="11"/>
    </row>
    <row r="240" spans="1:7">
      <c r="A240" s="57">
        <f t="shared" ca="1" si="6"/>
        <v>9900</v>
      </c>
      <c r="B240" s="50">
        <f t="shared" ca="1" si="7"/>
        <v>-6.2925361365765884</v>
      </c>
      <c r="D240" s="82"/>
      <c r="F240" s="10"/>
      <c r="G240" s="11"/>
    </row>
    <row r="241" spans="1:7">
      <c r="A241" s="57">
        <f t="shared" ca="1" si="6"/>
        <v>9950</v>
      </c>
      <c r="B241" s="50">
        <f t="shared" ca="1" si="7"/>
        <v>-6.3585016982658713</v>
      </c>
      <c r="D241" s="82"/>
      <c r="F241" s="10"/>
      <c r="G241" s="11"/>
    </row>
    <row r="242" spans="1:7">
      <c r="A242" s="57">
        <f t="shared" ca="1" si="6"/>
        <v>10000</v>
      </c>
      <c r="B242" s="50">
        <f t="shared" ca="1" si="7"/>
        <v>-6.4248481077760653</v>
      </c>
      <c r="D242" s="82"/>
      <c r="F242" s="10"/>
      <c r="G242" s="11"/>
    </row>
    <row r="243" spans="1:7">
      <c r="A243" s="57">
        <f t="shared" ca="1" si="6"/>
        <v>10050</v>
      </c>
      <c r="B243" s="50">
        <f t="shared" ca="1" si="7"/>
        <v>-6.4915762013861054</v>
      </c>
      <c r="D243" s="82"/>
      <c r="F243" s="10"/>
      <c r="G243" s="11"/>
    </row>
    <row r="244" spans="1:7">
      <c r="A244" s="57">
        <f t="shared" ca="1" si="6"/>
        <v>10100</v>
      </c>
      <c r="B244" s="50">
        <f t="shared" ca="1" si="7"/>
        <v>-6.5586868225507446</v>
      </c>
      <c r="D244" s="82"/>
      <c r="F244" s="10"/>
      <c r="G244" s="11"/>
    </row>
    <row r="245" spans="1:7">
      <c r="A245" s="57">
        <f t="shared" ca="1" si="6"/>
        <v>10150</v>
      </c>
      <c r="B245" s="50">
        <f t="shared" ca="1" si="7"/>
        <v>-6.6261808219596094</v>
      </c>
      <c r="D245" s="82"/>
      <c r="F245" s="10"/>
      <c r="G245" s="11"/>
    </row>
    <row r="246" spans="1:7">
      <c r="A246" s="57">
        <f t="shared" ca="1" si="6"/>
        <v>10200</v>
      </c>
      <c r="B246" s="50">
        <f t="shared" ca="1" si="7"/>
        <v>-6.694059057596963</v>
      </c>
      <c r="D246" s="82"/>
      <c r="F246" s="10"/>
      <c r="G246" s="11"/>
    </row>
    <row r="247" spans="1:7">
      <c r="A247" s="57">
        <f t="shared" ca="1" si="6"/>
        <v>10250</v>
      </c>
      <c r="B247" s="50">
        <f t="shared" ca="1" si="7"/>
        <v>-6.7623223948021955</v>
      </c>
      <c r="D247" s="82"/>
      <c r="F247" s="10"/>
      <c r="G247" s="11"/>
    </row>
    <row r="248" spans="1:7">
      <c r="A248" s="57">
        <f t="shared" ca="1" si="6"/>
        <v>10300</v>
      </c>
      <c r="B248" s="50">
        <f t="shared" ca="1" si="7"/>
        <v>-6.8309717063311144</v>
      </c>
      <c r="D248" s="82"/>
      <c r="F248" s="10"/>
      <c r="G248" s="11"/>
    </row>
    <row r="249" spans="1:7">
      <c r="A249" s="57">
        <f t="shared" ca="1" si="6"/>
        <v>10350</v>
      </c>
      <c r="B249" s="50">
        <f t="shared" ca="1" si="7"/>
        <v>-6.900007872417965</v>
      </c>
      <c r="D249" s="82"/>
      <c r="F249" s="10"/>
      <c r="G249" s="11"/>
    </row>
    <row r="250" spans="1:7">
      <c r="A250" s="57">
        <f t="shared" ca="1" si="6"/>
        <v>10400</v>
      </c>
      <c r="B250" s="50">
        <f t="shared" ca="1" si="7"/>
        <v>-6.9694317808382342</v>
      </c>
      <c r="D250" s="82"/>
      <c r="F250" s="10"/>
      <c r="G250" s="11"/>
    </row>
    <row r="251" spans="1:7">
      <c r="A251" s="57">
        <f t="shared" ca="1" si="6"/>
        <v>10450</v>
      </c>
      <c r="B251" s="50">
        <f t="shared" ca="1" si="7"/>
        <v>-7.0392443269722671</v>
      </c>
      <c r="D251" s="82"/>
      <c r="F251" s="10"/>
      <c r="G251" s="11"/>
    </row>
    <row r="252" spans="1:7">
      <c r="A252" s="57">
        <f t="shared" ca="1" si="6"/>
        <v>10500</v>
      </c>
      <c r="B252" s="50">
        <f t="shared" ca="1" si="7"/>
        <v>-7.109446413869664</v>
      </c>
      <c r="D252" s="82"/>
      <c r="F252" s="10"/>
      <c r="G252" s="11"/>
    </row>
    <row r="253" spans="1:7">
      <c r="A253" s="57">
        <f t="shared" ca="1" si="6"/>
        <v>10550</v>
      </c>
      <c r="B253" s="50">
        <f t="shared" ca="1" si="7"/>
        <v>-7.1800389523144306</v>
      </c>
      <c r="D253" s="82"/>
      <c r="F253" s="10"/>
      <c r="G253" s="11"/>
    </row>
    <row r="254" spans="1:7">
      <c r="A254" s="57">
        <f t="shared" ca="1" si="6"/>
        <v>10600</v>
      </c>
      <c r="B254" s="50">
        <f t="shared" ca="1" si="7"/>
        <v>-7.2510228608910925</v>
      </c>
      <c r="D254" s="82"/>
      <c r="F254" s="10"/>
      <c r="G254" s="11"/>
    </row>
    <row r="255" spans="1:7">
      <c r="A255" s="57">
        <f t="shared" ca="1" si="6"/>
        <v>10650</v>
      </c>
      <c r="B255" s="50">
        <f t="shared" ca="1" si="7"/>
        <v>-7.3223990660515046</v>
      </c>
      <c r="D255" s="82"/>
      <c r="F255" s="10"/>
      <c r="G255" s="11"/>
    </row>
    <row r="256" spans="1:7">
      <c r="A256" s="57">
        <f t="shared" ca="1" si="6"/>
        <v>10700</v>
      </c>
      <c r="B256" s="50">
        <f t="shared" ca="1" si="7"/>
        <v>-7.3941685021825876</v>
      </c>
      <c r="D256" s="82"/>
      <c r="F256" s="10"/>
      <c r="G256" s="11"/>
    </row>
    <row r="257" spans="1:7">
      <c r="A257" s="57">
        <f t="shared" ca="1" si="6"/>
        <v>10750</v>
      </c>
      <c r="B257" s="50">
        <f t="shared" ca="1" si="7"/>
        <v>-7.4663321116748573</v>
      </c>
      <c r="D257" s="82"/>
      <c r="F257" s="10"/>
      <c r="G257" s="11"/>
    </row>
    <row r="258" spans="1:7">
      <c r="A258" s="57">
        <f t="shared" ca="1" si="6"/>
        <v>10800</v>
      </c>
      <c r="B258" s="50">
        <f t="shared" ca="1" si="7"/>
        <v>-7.5388908449918937</v>
      </c>
      <c r="D258" s="82"/>
      <c r="F258" s="10"/>
      <c r="G258" s="11"/>
    </row>
    <row r="259" spans="1:7">
      <c r="A259" s="57">
        <f t="shared" ca="1" si="6"/>
        <v>10850</v>
      </c>
      <c r="B259" s="50">
        <f t="shared" ca="1" si="7"/>
        <v>-7.6118456607406433</v>
      </c>
      <c r="D259" s="82"/>
      <c r="F259" s="10"/>
      <c r="G259" s="11"/>
    </row>
    <row r="260" spans="1:7">
      <c r="A260" s="57">
        <f t="shared" ca="1" si="6"/>
        <v>10900</v>
      </c>
      <c r="B260" s="50">
        <f t="shared" ca="1" si="7"/>
        <v>-7.6851975257426286</v>
      </c>
      <c r="D260" s="82"/>
      <c r="F260" s="10"/>
      <c r="G260" s="11"/>
    </row>
    <row r="261" spans="1:7">
      <c r="A261" s="57">
        <f t="shared" ca="1" si="6"/>
        <v>10950</v>
      </c>
      <c r="B261" s="50">
        <f t="shared" ca="1" si="7"/>
        <v>-7.7589474151060642</v>
      </c>
      <c r="D261" s="82"/>
      <c r="F261" s="10"/>
      <c r="G261" s="11"/>
    </row>
    <row r="262" spans="1:7">
      <c r="A262" s="57">
        <f t="shared" ca="1" si="6"/>
        <v>11000</v>
      </c>
      <c r="B262" s="50">
        <f t="shared" ca="1" si="7"/>
        <v>-7.8330963122989221</v>
      </c>
      <c r="D262" s="82"/>
      <c r="F262" s="10"/>
      <c r="G262" s="11"/>
    </row>
    <row r="263" spans="1:7">
      <c r="A263" s="57">
        <f t="shared" ca="1" si="6"/>
        <v>11050</v>
      </c>
      <c r="B263" s="50">
        <f t="shared" ca="1" si="7"/>
        <v>-7.9076452092228742</v>
      </c>
      <c r="D263" s="82"/>
      <c r="F263" s="10"/>
      <c r="G263" s="11"/>
    </row>
    <row r="264" spans="1:7">
      <c r="A264" s="57">
        <f t="shared" ca="1" si="6"/>
        <v>11100</v>
      </c>
      <c r="B264" s="50">
        <f t="shared" ca="1" si="7"/>
        <v>-7.9825951062882394</v>
      </c>
      <c r="D264" s="82"/>
      <c r="F264" s="10"/>
      <c r="G264" s="11"/>
    </row>
    <row r="265" spans="1:7">
      <c r="A265" s="57">
        <f t="shared" ca="1" si="6"/>
        <v>11150</v>
      </c>
      <c r="B265" s="50">
        <f t="shared" ca="1" si="7"/>
        <v>-8.0579470124898283</v>
      </c>
      <c r="D265" s="82"/>
      <c r="F265" s="10"/>
      <c r="G265" s="11"/>
    </row>
    <row r="266" spans="1:7">
      <c r="A266" s="57">
        <f t="shared" ca="1" si="6"/>
        <v>11200</v>
      </c>
      <c r="B266" s="50">
        <f t="shared" ca="1" si="7"/>
        <v>-8.1337019454838568</v>
      </c>
      <c r="D266" s="82"/>
      <c r="F266" s="10"/>
      <c r="G266" s="11"/>
    </row>
    <row r="267" spans="1:7">
      <c r="A267" s="57">
        <f t="shared" ca="1" si="6"/>
        <v>11250</v>
      </c>
      <c r="B267" s="50">
        <f t="shared" ca="1" si="7"/>
        <v>-8.2098609316657587</v>
      </c>
      <c r="D267" s="82"/>
      <c r="F267" s="10"/>
      <c r="G267" s="11"/>
    </row>
    <row r="268" spans="1:7">
      <c r="A268" s="57">
        <f t="shared" ca="1" si="6"/>
        <v>11300</v>
      </c>
      <c r="B268" s="50">
        <f t="shared" ca="1" si="7"/>
        <v>-8.2864250062490292</v>
      </c>
      <c r="D268" s="82"/>
      <c r="F268" s="10"/>
      <c r="G268" s="11"/>
    </row>
    <row r="269" spans="1:7">
      <c r="A269" s="57">
        <f t="shared" ca="1" si="6"/>
        <v>11350</v>
      </c>
      <c r="B269" s="50">
        <f t="shared" ca="1" si="7"/>
        <v>-8.3633952133451412</v>
      </c>
      <c r="D269" s="82"/>
      <c r="F269" s="10"/>
      <c r="G269" s="11"/>
    </row>
    <row r="270" spans="1:7">
      <c r="A270" s="57">
        <f t="shared" ca="1" si="6"/>
        <v>11400</v>
      </c>
      <c r="B270" s="50">
        <f t="shared" ca="1" si="7"/>
        <v>-8.4407726060444066</v>
      </c>
      <c r="D270" s="82"/>
      <c r="F270" s="10"/>
      <c r="G270" s="11"/>
    </row>
    <row r="271" spans="1:7">
      <c r="A271" s="57">
        <f t="shared" ca="1" si="6"/>
        <v>11450</v>
      </c>
      <c r="B271" s="50">
        <f t="shared" ca="1" si="7"/>
        <v>-8.5185582464979497</v>
      </c>
      <c r="D271" s="82"/>
      <c r="F271" s="10"/>
      <c r="G271" s="11"/>
    </row>
    <row r="272" spans="1:7">
      <c r="A272" s="57">
        <f t="shared" ca="1" si="6"/>
        <v>11500</v>
      </c>
      <c r="B272" s="50">
        <f t="shared" ca="1" si="7"/>
        <v>-8.5967532060007485</v>
      </c>
      <c r="D272" s="82"/>
      <c r="F272" s="10"/>
      <c r="G272" s="11"/>
    </row>
    <row r="273" spans="1:7">
      <c r="A273" s="57">
        <f t="shared" ca="1" si="6"/>
        <v>11550</v>
      </c>
      <c r="B273" s="50">
        <f t="shared" ca="1" si="7"/>
        <v>-8.6753585650756886</v>
      </c>
      <c r="D273" s="82"/>
      <c r="F273" s="10"/>
      <c r="G273" s="11"/>
    </row>
    <row r="274" spans="1:7">
      <c r="A274" s="57">
        <f t="shared" ca="1" si="6"/>
        <v>11600</v>
      </c>
      <c r="B274" s="50">
        <f t="shared" ca="1" si="7"/>
        <v>-8.754375413558817</v>
      </c>
      <c r="D274" s="82"/>
      <c r="F274" s="10"/>
      <c r="G274" s="11"/>
    </row>
    <row r="275" spans="1:7">
      <c r="A275" s="57">
        <f t="shared" ca="1" si="6"/>
        <v>11650</v>
      </c>
      <c r="B275" s="50">
        <f t="shared" ca="1" si="7"/>
        <v>-8.8338048506856399</v>
      </c>
      <c r="D275" s="82"/>
      <c r="F275" s="10"/>
      <c r="G275" s="11"/>
    </row>
    <row r="276" spans="1:7">
      <c r="A276" s="57">
        <f t="shared" ca="1" si="6"/>
        <v>11700</v>
      </c>
      <c r="B276" s="50">
        <f t="shared" ca="1" si="7"/>
        <v>-8.9136479851785317</v>
      </c>
      <c r="D276" s="82"/>
      <c r="F276" s="10"/>
      <c r="G276" s="11"/>
    </row>
    <row r="277" spans="1:7">
      <c r="A277" s="57">
        <f t="shared" ca="1" si="6"/>
        <v>11750</v>
      </c>
      <c r="B277" s="50">
        <f t="shared" ca="1" si="7"/>
        <v>-8.993905935335377</v>
      </c>
      <c r="D277" s="82"/>
      <c r="F277" s="10"/>
      <c r="G277" s="11"/>
    </row>
    <row r="278" spans="1:7">
      <c r="A278" s="57">
        <f t="shared" ca="1" si="6"/>
        <v>11800</v>
      </c>
      <c r="B278" s="50">
        <f t="shared" ca="1" si="7"/>
        <v>-9.0745798291192905</v>
      </c>
      <c r="D278" s="82"/>
      <c r="F278" s="10"/>
      <c r="G278" s="11"/>
    </row>
    <row r="279" spans="1:7">
      <c r="A279" s="57">
        <f t="shared" ca="1" si="6"/>
        <v>11850</v>
      </c>
      <c r="B279" s="50">
        <f t="shared" ca="1" si="7"/>
        <v>-9.1556708042495956</v>
      </c>
      <c r="D279" s="82"/>
      <c r="F279" s="10"/>
      <c r="G279" s="11"/>
    </row>
    <row r="280" spans="1:7">
      <c r="A280" s="57">
        <f t="shared" ca="1" si="6"/>
        <v>11900</v>
      </c>
      <c r="B280" s="50">
        <f t="shared" ca="1" si="7"/>
        <v>-9.237180008293933</v>
      </c>
      <c r="D280" s="82"/>
      <c r="F280" s="10"/>
      <c r="G280" s="11"/>
    </row>
    <row r="281" spans="1:7">
      <c r="A281" s="57">
        <f t="shared" ca="1" si="6"/>
        <v>11950</v>
      </c>
      <c r="B281" s="50">
        <f t="shared" ca="1" si="7"/>
        <v>-9.3191085987616269</v>
      </c>
      <c r="D281" s="82"/>
      <c r="F281" s="10"/>
      <c r="G281" s="11"/>
    </row>
    <row r="282" spans="1:7">
      <c r="A282" s="57">
        <f t="shared" ca="1" si="6"/>
        <v>12000</v>
      </c>
      <c r="B282" s="50">
        <f t="shared" ca="1" si="7"/>
        <v>-9.4014577431982893</v>
      </c>
      <c r="D282" s="82"/>
      <c r="F282" s="10"/>
      <c r="G282" s="11"/>
    </row>
    <row r="283" spans="1:7">
      <c r="A283" s="57">
        <f t="shared" ca="1" si="6"/>
        <v>12050</v>
      </c>
      <c r="B283" s="50">
        <f t="shared" ca="1" si="7"/>
        <v>-9.4842286192816694</v>
      </c>
      <c r="D283" s="82"/>
      <c r="F283" s="10"/>
      <c r="G283" s="11"/>
    </row>
    <row r="284" spans="1:7">
      <c r="A284" s="57">
        <f t="shared" ca="1" si="6"/>
        <v>12100</v>
      </c>
      <c r="B284" s="50">
        <f t="shared" ca="1" si="7"/>
        <v>-9.5674224149188181</v>
      </c>
      <c r="D284" s="82"/>
      <c r="F284" s="10"/>
      <c r="G284" s="11"/>
    </row>
    <row r="285" spans="1:7">
      <c r="A285" s="57">
        <f t="shared" ca="1" si="6"/>
        <v>12150</v>
      </c>
      <c r="B285" s="50">
        <f t="shared" ca="1" si="7"/>
        <v>-9.6510403283444361</v>
      </c>
      <c r="D285" s="82"/>
      <c r="F285" s="10"/>
      <c r="G285" s="11"/>
    </row>
    <row r="286" spans="1:7">
      <c r="A286" s="57">
        <f t="shared" ca="1" si="6"/>
        <v>12200</v>
      </c>
      <c r="B286" s="50">
        <f t="shared" ca="1" si="7"/>
        <v>-9.7350835682207357</v>
      </c>
      <c r="D286" s="82"/>
      <c r="F286" s="10"/>
      <c r="G286" s="11"/>
    </row>
    <row r="287" spans="1:7">
      <c r="A287" s="57">
        <f t="shared" ca="1" si="6"/>
        <v>12250</v>
      </c>
      <c r="B287" s="50">
        <f t="shared" ca="1" si="7"/>
        <v>-9.819553353738371</v>
      </c>
      <c r="D287" s="82"/>
      <c r="F287" s="10"/>
      <c r="G287" s="11"/>
    </row>
    <row r="288" spans="1:7">
      <c r="A288" s="57">
        <f t="shared" ca="1" si="6"/>
        <v>12300</v>
      </c>
      <c r="B288" s="50">
        <f t="shared" ca="1" si="7"/>
        <v>-9.9044509147190301</v>
      </c>
      <c r="D288" s="82"/>
      <c r="F288" s="10"/>
      <c r="G288" s="11"/>
    </row>
    <row r="289" spans="1:7">
      <c r="A289" s="57">
        <f t="shared" ca="1" si="6"/>
        <v>12350</v>
      </c>
      <c r="B289" s="50">
        <f t="shared" ca="1" si="7"/>
        <v>-9.9897774917191224</v>
      </c>
      <c r="D289" s="82"/>
      <c r="F289" s="10"/>
      <c r="G289" s="11"/>
    </row>
    <row r="290" spans="1:7">
      <c r="A290" s="57">
        <f t="shared" ca="1" si="6"/>
        <v>12400</v>
      </c>
      <c r="B290" s="50">
        <f t="shared" ca="1" si="7"/>
        <v>-10.075534336135101</v>
      </c>
      <c r="D290" s="82"/>
      <c r="F290" s="10"/>
      <c r="G290" s="11"/>
    </row>
    <row r="291" spans="1:7">
      <c r="A291" s="57">
        <f t="shared" ca="1" si="6"/>
        <v>12450</v>
      </c>
      <c r="B291" s="50">
        <f t="shared" ca="1" si="7"/>
        <v>-10.161722710310015</v>
      </c>
      <c r="D291" s="82"/>
      <c r="F291" s="10"/>
      <c r="G291" s="11"/>
    </row>
    <row r="292" spans="1:7">
      <c r="A292" s="57">
        <f t="shared" ca="1" si="6"/>
        <v>12500</v>
      </c>
      <c r="B292" s="50">
        <f t="shared" ca="1" si="7"/>
        <v>-10.248343887641644</v>
      </c>
      <c r="D292" s="82"/>
      <c r="F292" s="10"/>
      <c r="G292" s="11"/>
    </row>
    <row r="293" spans="1:7">
      <c r="A293" s="57">
        <f t="shared" ca="1" si="6"/>
        <v>12550</v>
      </c>
      <c r="B293" s="50">
        <f t="shared" ca="1" si="7"/>
        <v>-10.335399152692023</v>
      </c>
      <c r="D293" s="82"/>
      <c r="F293" s="10"/>
      <c r="G293" s="11"/>
    </row>
    <row r="294" spans="1:7">
      <c r="A294" s="57">
        <f t="shared" ca="1" si="6"/>
        <v>12600</v>
      </c>
      <c r="B294" s="50">
        <f t="shared" ca="1" si="7"/>
        <v>-10.42288980129851</v>
      </c>
      <c r="D294" s="82"/>
      <c r="F294" s="10"/>
      <c r="G294" s="11"/>
    </row>
    <row r="295" spans="1:7">
      <c r="A295" s="57">
        <f t="shared" ca="1" si="6"/>
        <v>12650</v>
      </c>
      <c r="B295" s="50">
        <f t="shared" ca="1" si="7"/>
        <v>-10.510817140686315</v>
      </c>
      <c r="D295" s="82"/>
      <c r="F295" s="10"/>
      <c r="G295" s="11"/>
    </row>
    <row r="296" spans="1:7">
      <c r="A296" s="57">
        <f t="shared" ca="1" si="6"/>
        <v>12700</v>
      </c>
      <c r="B296" s="50">
        <f t="shared" ca="1" si="7"/>
        <v>-10.599182489582619</v>
      </c>
      <c r="D296" s="82"/>
      <c r="F296" s="10"/>
      <c r="G296" s="11"/>
    </row>
    <row r="297" spans="1:7">
      <c r="A297" s="57">
        <f t="shared" ca="1" si="6"/>
        <v>12750</v>
      </c>
      <c r="B297" s="50">
        <f t="shared" ca="1" si="7"/>
        <v>-10.687987178332218</v>
      </c>
      <c r="D297" s="82"/>
      <c r="F297" s="10"/>
      <c r="G297" s="11"/>
    </row>
    <row r="298" spans="1:7">
      <c r="A298" s="57">
        <f t="shared" ca="1" si="6"/>
        <v>12800</v>
      </c>
      <c r="B298" s="50">
        <f t="shared" ca="1" si="7"/>
        <v>-10.777232549014769</v>
      </c>
      <c r="D298" s="82"/>
      <c r="F298" s="10"/>
      <c r="G298" s="11"/>
    </row>
    <row r="299" spans="1:7">
      <c r="A299" s="57">
        <f t="shared" ref="A299:A362" ca="1" si="8">OFFSET(A299,-1,0)+f_stop/5000</f>
        <v>12850</v>
      </c>
      <c r="B299" s="50">
        <f t="shared" ref="B299:B362" ca="1" si="9">20*LOG(ABS(   (1/f_dec*SIN(f_dec*$A299/Fm*PI())/SIN($A299/Fm*PI()))^(order-2) * (1/f_dec2*SIN(f_dec2*$A299/Fm*PI())/SIN($A299/Fm*PI())) *  (1/(f_dec*n_avg)*SIN((f_dec*n_avg)*$A299/Fm*PI())/SIN($A299/Fm*PI()))    ))</f>
        <v>-10.866919955563677</v>
      </c>
      <c r="D299" s="82"/>
      <c r="F299" s="10"/>
      <c r="G299" s="11"/>
    </row>
    <row r="300" spans="1:7">
      <c r="A300" s="57">
        <f t="shared" ca="1" si="8"/>
        <v>12900</v>
      </c>
      <c r="B300" s="50">
        <f t="shared" ca="1" si="9"/>
        <v>-10.957050763886551</v>
      </c>
      <c r="D300" s="82"/>
      <c r="F300" s="10"/>
      <c r="G300" s="11"/>
    </row>
    <row r="301" spans="1:7">
      <c r="A301" s="57">
        <f t="shared" ca="1" si="8"/>
        <v>12950</v>
      </c>
      <c r="B301" s="50">
        <f t="shared" ca="1" si="9"/>
        <v>-11.047626351987407</v>
      </c>
      <c r="D301" s="82"/>
      <c r="F301" s="10"/>
      <c r="G301" s="11"/>
    </row>
    <row r="302" spans="1:7">
      <c r="A302" s="57">
        <f t="shared" ca="1" si="8"/>
        <v>13000</v>
      </c>
      <c r="B302" s="50">
        <f t="shared" ca="1" si="9"/>
        <v>-11.138648110090529</v>
      </c>
      <c r="D302" s="82"/>
      <c r="F302" s="10"/>
      <c r="G302" s="11"/>
    </row>
    <row r="303" spans="1:7">
      <c r="A303" s="57">
        <f t="shared" ca="1" si="8"/>
        <v>13050</v>
      </c>
      <c r="B303" s="50">
        <f t="shared" ca="1" si="9"/>
        <v>-11.23011744076604</v>
      </c>
      <c r="D303" s="82"/>
      <c r="F303" s="10"/>
      <c r="G303" s="11"/>
    </row>
    <row r="304" spans="1:7">
      <c r="A304" s="57">
        <f t="shared" ca="1" si="8"/>
        <v>13100</v>
      </c>
      <c r="B304" s="50">
        <f t="shared" ca="1" si="9"/>
        <v>-11.322035759057254</v>
      </c>
      <c r="D304" s="82"/>
      <c r="F304" s="10"/>
      <c r="G304" s="11"/>
    </row>
    <row r="305" spans="1:7">
      <c r="A305" s="57">
        <f t="shared" ca="1" si="8"/>
        <v>13150</v>
      </c>
      <c r="B305" s="50">
        <f t="shared" ca="1" si="9"/>
        <v>-11.414404492609753</v>
      </c>
      <c r="D305" s="82"/>
      <c r="F305" s="10"/>
      <c r="G305" s="11"/>
    </row>
    <row r="306" spans="1:7">
      <c r="A306" s="57">
        <f t="shared" ca="1" si="8"/>
        <v>13200</v>
      </c>
      <c r="B306" s="50">
        <f t="shared" ca="1" si="9"/>
        <v>-11.507225081802353</v>
      </c>
      <c r="D306" s="82"/>
      <c r="F306" s="10"/>
      <c r="G306" s="11"/>
    </row>
    <row r="307" spans="1:7">
      <c r="A307" s="57">
        <f t="shared" ca="1" si="8"/>
        <v>13250</v>
      </c>
      <c r="B307" s="50">
        <f t="shared" ca="1" si="9"/>
        <v>-11.60049897987982</v>
      </c>
      <c r="D307" s="82"/>
      <c r="F307" s="10"/>
      <c r="G307" s="11"/>
    </row>
    <row r="308" spans="1:7">
      <c r="A308" s="57">
        <f t="shared" ca="1" si="8"/>
        <v>13300</v>
      </c>
      <c r="B308" s="50">
        <f t="shared" ca="1" si="9"/>
        <v>-11.69422765308752</v>
      </c>
      <c r="D308" s="82"/>
      <c r="F308" s="10"/>
      <c r="G308" s="11"/>
    </row>
    <row r="309" spans="1:7">
      <c r="A309" s="57">
        <f t="shared" ca="1" si="8"/>
        <v>13350</v>
      </c>
      <c r="B309" s="50">
        <f t="shared" ca="1" si="9"/>
        <v>-11.788412580807927</v>
      </c>
      <c r="D309" s="82"/>
      <c r="F309" s="10"/>
      <c r="G309" s="11"/>
    </row>
    <row r="310" spans="1:7">
      <c r="A310" s="57">
        <f t="shared" ca="1" si="8"/>
        <v>13400</v>
      </c>
      <c r="B310" s="50">
        <f t="shared" ca="1" si="9"/>
        <v>-11.883055255699102</v>
      </c>
      <c r="D310" s="82"/>
      <c r="F310" s="10"/>
      <c r="G310" s="11"/>
    </row>
    <row r="311" spans="1:7">
      <c r="A311" s="57">
        <f t="shared" ca="1" si="8"/>
        <v>13450</v>
      </c>
      <c r="B311" s="50">
        <f t="shared" ca="1" si="9"/>
        <v>-11.978157183835066</v>
      </c>
      <c r="D311" s="82"/>
      <c r="F311" s="10"/>
      <c r="G311" s="11"/>
    </row>
    <row r="312" spans="1:7">
      <c r="A312" s="57">
        <f t="shared" ca="1" si="8"/>
        <v>13500</v>
      </c>
      <c r="B312" s="50">
        <f t="shared" ca="1" si="9"/>
        <v>-12.073719884848257</v>
      </c>
      <c r="D312" s="82"/>
      <c r="F312" s="10"/>
      <c r="G312" s="11"/>
    </row>
    <row r="313" spans="1:7">
      <c r="A313" s="57">
        <f t="shared" ca="1" si="8"/>
        <v>13550</v>
      </c>
      <c r="B313" s="50">
        <f t="shared" ca="1" si="9"/>
        <v>-12.169744892073957</v>
      </c>
      <c r="D313" s="82"/>
      <c r="F313" s="10"/>
      <c r="G313" s="11"/>
    </row>
    <row r="314" spans="1:7">
      <c r="A314" s="57">
        <f t="shared" ca="1" si="8"/>
        <v>13600</v>
      </c>
      <c r="B314" s="50">
        <f t="shared" ca="1" si="9"/>
        <v>-12.266233752696767</v>
      </c>
      <c r="D314" s="82"/>
      <c r="F314" s="10"/>
      <c r="G314" s="11"/>
    </row>
    <row r="315" spans="1:7">
      <c r="A315" s="57">
        <f t="shared" ca="1" si="8"/>
        <v>13650</v>
      </c>
      <c r="B315" s="50">
        <f t="shared" ca="1" si="9"/>
        <v>-12.363188027899234</v>
      </c>
      <c r="D315" s="82"/>
      <c r="F315" s="10"/>
      <c r="G315" s="11"/>
    </row>
    <row r="316" spans="1:7">
      <c r="A316" s="57">
        <f t="shared" ca="1" si="8"/>
        <v>13700</v>
      </c>
      <c r="B316" s="50">
        <f t="shared" ca="1" si="9"/>
        <v>-12.460609293012615</v>
      </c>
      <c r="D316" s="82"/>
      <c r="F316" s="10"/>
      <c r="G316" s="11"/>
    </row>
    <row r="317" spans="1:7">
      <c r="A317" s="57">
        <f t="shared" ca="1" si="8"/>
        <v>13750</v>
      </c>
      <c r="B317" s="50">
        <f t="shared" ca="1" si="9"/>
        <v>-12.558499137669706</v>
      </c>
      <c r="D317" s="82"/>
      <c r="F317" s="10"/>
      <c r="G317" s="11"/>
    </row>
    <row r="318" spans="1:7">
      <c r="A318" s="57">
        <f t="shared" ca="1" si="8"/>
        <v>13800</v>
      </c>
      <c r="B318" s="50">
        <f t="shared" ca="1" si="9"/>
        <v>-12.656859165960029</v>
      </c>
      <c r="D318" s="82"/>
      <c r="F318" s="10"/>
      <c r="G318" s="11"/>
    </row>
    <row r="319" spans="1:7">
      <c r="A319" s="57">
        <f t="shared" ca="1" si="8"/>
        <v>13850</v>
      </c>
      <c r="B319" s="50">
        <f t="shared" ca="1" si="9"/>
        <v>-12.75569099658715</v>
      </c>
      <c r="D319" s="82"/>
      <c r="F319" s="10"/>
      <c r="G319" s="11"/>
    </row>
    <row r="320" spans="1:7">
      <c r="A320" s="57">
        <f t="shared" ca="1" si="8"/>
        <v>13900</v>
      </c>
      <c r="B320" s="50">
        <f t="shared" ca="1" si="9"/>
        <v>-12.854996263028337</v>
      </c>
      <c r="D320" s="82"/>
      <c r="F320" s="10"/>
      <c r="G320" s="11"/>
    </row>
    <row r="321" spans="1:7">
      <c r="A321" s="57">
        <f t="shared" ca="1" si="8"/>
        <v>13950</v>
      </c>
      <c r="B321" s="50">
        <f t="shared" ca="1" si="9"/>
        <v>-12.954776613696481</v>
      </c>
      <c r="D321" s="82"/>
      <c r="F321" s="10"/>
      <c r="G321" s="11"/>
    </row>
    <row r="322" spans="1:7">
      <c r="A322" s="57">
        <f t="shared" ca="1" si="8"/>
        <v>14000</v>
      </c>
      <c r="B322" s="50">
        <f t="shared" ca="1" si="9"/>
        <v>-13.055033712104478</v>
      </c>
      <c r="D322" s="82"/>
      <c r="F322" s="10"/>
      <c r="G322" s="11"/>
    </row>
    <row r="323" spans="1:7">
      <c r="A323" s="57">
        <f t="shared" ca="1" si="8"/>
        <v>14050</v>
      </c>
      <c r="B323" s="50">
        <f t="shared" ca="1" si="9"/>
        <v>-13.155769237031896</v>
      </c>
      <c r="D323" s="82"/>
      <c r="F323" s="10"/>
      <c r="G323" s="11"/>
    </row>
    <row r="324" spans="1:7">
      <c r="A324" s="57">
        <f t="shared" ca="1" si="8"/>
        <v>14100</v>
      </c>
      <c r="B324" s="50">
        <f t="shared" ca="1" si="9"/>
        <v>-13.256984882694201</v>
      </c>
      <c r="D324" s="82"/>
      <c r="F324" s="10"/>
      <c r="G324" s="11"/>
    </row>
    <row r="325" spans="1:7">
      <c r="A325" s="57">
        <f t="shared" ca="1" si="8"/>
        <v>14150</v>
      </c>
      <c r="B325" s="50">
        <f t="shared" ca="1" si="9"/>
        <v>-13.358682358914383</v>
      </c>
      <c r="D325" s="82"/>
      <c r="F325" s="10"/>
      <c r="G325" s="11"/>
    </row>
    <row r="326" spans="1:7">
      <c r="A326" s="57">
        <f t="shared" ca="1" si="8"/>
        <v>14200</v>
      </c>
      <c r="B326" s="50">
        <f t="shared" ca="1" si="9"/>
        <v>-13.460863391297153</v>
      </c>
      <c r="D326" s="82"/>
      <c r="F326" s="10"/>
      <c r="G326" s="11"/>
    </row>
    <row r="327" spans="1:7">
      <c r="A327" s="57">
        <f t="shared" ca="1" si="8"/>
        <v>14250</v>
      </c>
      <c r="B327" s="50">
        <f t="shared" ca="1" si="9"/>
        <v>-13.563529721405692</v>
      </c>
      <c r="D327" s="82"/>
      <c r="F327" s="10"/>
      <c r="G327" s="11"/>
    </row>
    <row r="328" spans="1:7">
      <c r="A328" s="57">
        <f t="shared" ca="1" si="8"/>
        <v>14300</v>
      </c>
      <c r="B328" s="50">
        <f t="shared" ca="1" si="9"/>
        <v>-13.666683106941075</v>
      </c>
      <c r="D328" s="82"/>
      <c r="F328" s="10"/>
      <c r="G328" s="11"/>
    </row>
    <row r="329" spans="1:7">
      <c r="A329" s="57">
        <f t="shared" ca="1" si="8"/>
        <v>14350</v>
      </c>
      <c r="B329" s="50">
        <f t="shared" ca="1" si="9"/>
        <v>-13.770325321924275</v>
      </c>
      <c r="D329" s="82"/>
      <c r="F329" s="10"/>
      <c r="G329" s="11"/>
    </row>
    <row r="330" spans="1:7">
      <c r="A330" s="57">
        <f t="shared" ca="1" si="8"/>
        <v>14400</v>
      </c>
      <c r="B330" s="50">
        <f t="shared" ca="1" si="9"/>
        <v>-13.874458156880982</v>
      </c>
      <c r="D330" s="82"/>
      <c r="F330" s="10"/>
      <c r="G330" s="11"/>
    </row>
    <row r="331" spans="1:7">
      <c r="A331" s="57">
        <f t="shared" ca="1" si="8"/>
        <v>14450</v>
      </c>
      <c r="B331" s="50">
        <f t="shared" ca="1" si="9"/>
        <v>-13.979083419029072</v>
      </c>
      <c r="D331" s="82"/>
      <c r="F331" s="10"/>
      <c r="G331" s="11"/>
    </row>
    <row r="332" spans="1:7">
      <c r="A332" s="57">
        <f t="shared" ca="1" si="8"/>
        <v>14500</v>
      </c>
      <c r="B332" s="50">
        <f t="shared" ca="1" si="9"/>
        <v>-14.084202932468985</v>
      </c>
      <c r="D332" s="82"/>
      <c r="F332" s="10"/>
      <c r="G332" s="11"/>
    </row>
    <row r="333" spans="1:7">
      <c r="A333" s="57">
        <f t="shared" ca="1" si="8"/>
        <v>14550</v>
      </c>
      <c r="B333" s="50">
        <f t="shared" ca="1" si="9"/>
        <v>-14.189818538376901</v>
      </c>
      <c r="D333" s="82"/>
      <c r="F333" s="10"/>
      <c r="G333" s="11"/>
    </row>
    <row r="334" spans="1:7">
      <c r="A334" s="57">
        <f t="shared" ca="1" si="8"/>
        <v>14600</v>
      </c>
      <c r="B334" s="50">
        <f t="shared" ca="1" si="9"/>
        <v>-14.29593209520087</v>
      </c>
      <c r="D334" s="82"/>
      <c r="F334" s="10"/>
      <c r="G334" s="11"/>
    </row>
    <row r="335" spans="1:7">
      <c r="A335" s="57">
        <f t="shared" ca="1" si="8"/>
        <v>14650</v>
      </c>
      <c r="B335" s="50">
        <f t="shared" ca="1" si="9"/>
        <v>-14.402545478859885</v>
      </c>
      <c r="D335" s="82"/>
      <c r="F335" s="10"/>
      <c r="G335" s="11"/>
    </row>
    <row r="336" spans="1:7">
      <c r="A336" s="57">
        <f t="shared" ca="1" si="8"/>
        <v>14700</v>
      </c>
      <c r="B336" s="50">
        <f t="shared" ca="1" si="9"/>
        <v>-14.50966058294596</v>
      </c>
      <c r="D336" s="82"/>
      <c r="F336" s="10"/>
      <c r="G336" s="11"/>
    </row>
    <row r="337" spans="1:7">
      <c r="A337" s="57">
        <f t="shared" ca="1" si="8"/>
        <v>14750</v>
      </c>
      <c r="B337" s="50">
        <f t="shared" ca="1" si="9"/>
        <v>-14.617279318929313</v>
      </c>
      <c r="D337" s="82"/>
      <c r="F337" s="10"/>
      <c r="G337" s="11"/>
    </row>
    <row r="338" spans="1:7">
      <c r="A338" s="57">
        <f t="shared" ca="1" si="8"/>
        <v>14800</v>
      </c>
      <c r="B338" s="50">
        <f t="shared" ca="1" si="9"/>
        <v>-14.725403616366645</v>
      </c>
      <c r="D338" s="82"/>
      <c r="F338" s="10"/>
      <c r="G338" s="11"/>
    </row>
    <row r="339" spans="1:7">
      <c r="A339" s="57">
        <f t="shared" ca="1" si="8"/>
        <v>14850</v>
      </c>
      <c r="B339" s="50">
        <f t="shared" ca="1" si="9"/>
        <v>-14.834035423112631</v>
      </c>
      <c r="D339" s="82"/>
      <c r="F339" s="10"/>
      <c r="G339" s="11"/>
    </row>
    <row r="340" spans="1:7">
      <c r="A340" s="57">
        <f t="shared" ca="1" si="8"/>
        <v>14900</v>
      </c>
      <c r="B340" s="50">
        <f t="shared" ca="1" si="9"/>
        <v>-14.94317670553465</v>
      </c>
      <c r="D340" s="82"/>
      <c r="F340" s="10"/>
      <c r="G340" s="11"/>
    </row>
    <row r="341" spans="1:7">
      <c r="A341" s="57">
        <f t="shared" ca="1" si="8"/>
        <v>14950</v>
      </c>
      <c r="B341" s="50">
        <f t="shared" ca="1" si="9"/>
        <v>-15.052829448730778</v>
      </c>
      <c r="D341" s="82"/>
      <c r="F341" s="10"/>
      <c r="G341" s="11"/>
    </row>
    <row r="342" spans="1:7">
      <c r="A342" s="57">
        <f t="shared" ca="1" si="8"/>
        <v>15000</v>
      </c>
      <c r="B342" s="50">
        <f t="shared" ca="1" si="9"/>
        <v>-15.162995656751232</v>
      </c>
      <c r="D342" s="82"/>
      <c r="F342" s="10"/>
      <c r="G342" s="11"/>
    </row>
    <row r="343" spans="1:7">
      <c r="A343" s="57">
        <f t="shared" ca="1" si="8"/>
        <v>15050</v>
      </c>
      <c r="B343" s="50">
        <f t="shared" ca="1" si="9"/>
        <v>-15.2736773528231</v>
      </c>
      <c r="D343" s="82"/>
      <c r="F343" s="10"/>
      <c r="G343" s="11"/>
    </row>
    <row r="344" spans="1:7">
      <c r="A344" s="57">
        <f t="shared" ca="1" si="8"/>
        <v>15100</v>
      </c>
      <c r="B344" s="50">
        <f t="shared" ca="1" si="9"/>
        <v>-15.384876579578751</v>
      </c>
      <c r="D344" s="82"/>
      <c r="F344" s="10"/>
      <c r="G344" s="11"/>
    </row>
    <row r="345" spans="1:7">
      <c r="A345" s="57">
        <f t="shared" ca="1" si="8"/>
        <v>15150</v>
      </c>
      <c r="B345" s="50">
        <f t="shared" ca="1" si="9"/>
        <v>-15.496595399287564</v>
      </c>
      <c r="D345" s="82"/>
      <c r="F345" s="10"/>
      <c r="G345" s="11"/>
    </row>
    <row r="346" spans="1:7">
      <c r="A346" s="57">
        <f t="shared" ca="1" si="8"/>
        <v>15200</v>
      </c>
      <c r="B346" s="50">
        <f t="shared" ca="1" si="9"/>
        <v>-15.608835894091499</v>
      </c>
      <c r="D346" s="82"/>
      <c r="F346" s="10"/>
      <c r="G346" s="11"/>
    </row>
    <row r="347" spans="1:7">
      <c r="A347" s="57">
        <f t="shared" ca="1" si="8"/>
        <v>15250</v>
      </c>
      <c r="B347" s="50">
        <f t="shared" ca="1" si="9"/>
        <v>-15.721600166244231</v>
      </c>
      <c r="D347" s="82"/>
      <c r="F347" s="10"/>
      <c r="G347" s="11"/>
    </row>
    <row r="348" spans="1:7">
      <c r="A348" s="57">
        <f t="shared" ca="1" si="8"/>
        <v>15300</v>
      </c>
      <c r="B348" s="50">
        <f t="shared" ca="1" si="9"/>
        <v>-15.834890338354048</v>
      </c>
      <c r="D348" s="82"/>
      <c r="F348" s="10"/>
      <c r="G348" s="11"/>
    </row>
    <row r="349" spans="1:7">
      <c r="A349" s="57">
        <f t="shared" ca="1" si="8"/>
        <v>15350</v>
      </c>
      <c r="B349" s="50">
        <f t="shared" ca="1" si="9"/>
        <v>-15.948708553630595</v>
      </c>
      <c r="D349" s="82"/>
      <c r="F349" s="10"/>
      <c r="G349" s="11"/>
    </row>
    <row r="350" spans="1:7">
      <c r="A350" s="57">
        <f t="shared" ca="1" si="8"/>
        <v>15400</v>
      </c>
      <c r="B350" s="50">
        <f t="shared" ca="1" si="9"/>
        <v>-16.063056976135496</v>
      </c>
      <c r="D350" s="82"/>
      <c r="F350" s="10"/>
      <c r="G350" s="11"/>
    </row>
    <row r="351" spans="1:7">
      <c r="A351" s="57">
        <f t="shared" ca="1" si="8"/>
        <v>15450</v>
      </c>
      <c r="B351" s="50">
        <f t="shared" ca="1" si="9"/>
        <v>-16.177937791037039</v>
      </c>
      <c r="D351" s="82"/>
      <c r="F351" s="10"/>
      <c r="G351" s="11"/>
    </row>
    <row r="352" spans="1:7">
      <c r="A352" s="57">
        <f t="shared" ca="1" si="8"/>
        <v>15500</v>
      </c>
      <c r="B352" s="50">
        <f t="shared" ca="1" si="9"/>
        <v>-16.293353204868708</v>
      </c>
      <c r="D352" s="82"/>
      <c r="F352" s="10"/>
      <c r="G352" s="11"/>
    </row>
    <row r="353" spans="1:7">
      <c r="A353" s="57">
        <f t="shared" ca="1" si="8"/>
        <v>15550</v>
      </c>
      <c r="B353" s="50">
        <f t="shared" ca="1" si="9"/>
        <v>-16.4093054457921</v>
      </c>
      <c r="D353" s="82"/>
      <c r="F353" s="10"/>
      <c r="G353" s="11"/>
    </row>
    <row r="354" spans="1:7">
      <c r="A354" s="57">
        <f t="shared" ca="1" si="8"/>
        <v>15600</v>
      </c>
      <c r="B354" s="50">
        <f t="shared" ca="1" si="9"/>
        <v>-16.525796763863795</v>
      </c>
      <c r="D354" s="82"/>
      <c r="F354" s="10"/>
      <c r="G354" s="11"/>
    </row>
    <row r="355" spans="1:7">
      <c r="A355" s="57">
        <f t="shared" ca="1" si="8"/>
        <v>15650</v>
      </c>
      <c r="B355" s="50">
        <f t="shared" ca="1" si="9"/>
        <v>-16.64282943130668</v>
      </c>
      <c r="D355" s="82"/>
      <c r="F355" s="10"/>
      <c r="G355" s="11"/>
    </row>
    <row r="356" spans="1:7">
      <c r="A356" s="57">
        <f t="shared" ca="1" si="8"/>
        <v>15700</v>
      </c>
      <c r="B356" s="50">
        <f t="shared" ca="1" si="9"/>
        <v>-16.760405742785551</v>
      </c>
      <c r="D356" s="82"/>
      <c r="F356" s="10"/>
      <c r="G356" s="11"/>
    </row>
    <row r="357" spans="1:7">
      <c r="A357" s="57">
        <f t="shared" ca="1" si="8"/>
        <v>15750</v>
      </c>
      <c r="B357" s="50">
        <f t="shared" ca="1" si="9"/>
        <v>-16.878528015687227</v>
      </c>
      <c r="D357" s="82"/>
      <c r="F357" s="10"/>
      <c r="G357" s="11"/>
    </row>
    <row r="358" spans="1:7">
      <c r="A358" s="57">
        <f t="shared" ca="1" si="8"/>
        <v>15800</v>
      </c>
      <c r="B358" s="50">
        <f t="shared" ca="1" si="9"/>
        <v>-16.99719859040513</v>
      </c>
      <c r="D358" s="82"/>
      <c r="F358" s="10"/>
      <c r="G358" s="11"/>
    </row>
    <row r="359" spans="1:7">
      <c r="A359" s="57">
        <f t="shared" ca="1" si="8"/>
        <v>15850</v>
      </c>
      <c r="B359" s="50">
        <f t="shared" ca="1" si="9"/>
        <v>-17.116419830628523</v>
      </c>
      <c r="D359" s="82"/>
      <c r="F359" s="10"/>
      <c r="G359" s="11"/>
    </row>
    <row r="360" spans="1:7">
      <c r="A360" s="57">
        <f t="shared" ca="1" si="8"/>
        <v>15900</v>
      </c>
      <c r="B360" s="50">
        <f t="shared" ca="1" si="9"/>
        <v>-17.236194123636498</v>
      </c>
      <c r="D360" s="82"/>
      <c r="F360" s="10"/>
      <c r="G360" s="11"/>
    </row>
    <row r="361" spans="1:7">
      <c r="A361" s="57">
        <f t="shared" ca="1" si="8"/>
        <v>15950</v>
      </c>
      <c r="B361" s="50">
        <f t="shared" ca="1" si="9"/>
        <v>-17.356523880596662</v>
      </c>
      <c r="D361" s="82"/>
      <c r="F361" s="10"/>
      <c r="G361" s="11"/>
    </row>
    <row r="362" spans="1:7">
      <c r="A362" s="57">
        <f t="shared" ca="1" si="8"/>
        <v>16000</v>
      </c>
      <c r="B362" s="50">
        <f t="shared" ca="1" si="9"/>
        <v>-17.477411536868871</v>
      </c>
      <c r="D362" s="82"/>
      <c r="F362" s="10"/>
      <c r="G362" s="11"/>
    </row>
    <row r="363" spans="1:7">
      <c r="A363" s="57">
        <f t="shared" ref="A363:A426" ca="1" si="10">OFFSET(A363,-1,0)+f_stop/5000</f>
        <v>16050</v>
      </c>
      <c r="B363" s="50">
        <f t="shared" ref="B363:B426" ca="1" si="11">20*LOG(ABS(   (1/f_dec*SIN(f_dec*$A363/Fm*PI())/SIN($A363/Fm*PI()))^(order-2) * (1/f_dec2*SIN(f_dec2*$A363/Fm*PI())/SIN($A363/Fm*PI())) *  (1/(f_dec*n_avg)*SIN((f_dec*n_avg)*$A363/Fm*PI())/SIN($A363/Fm*PI()))    ))</f>
        <v>-17.598859552313804</v>
      </c>
      <c r="D363" s="82"/>
      <c r="F363" s="10"/>
      <c r="G363" s="11"/>
    </row>
    <row r="364" spans="1:7">
      <c r="A364" s="57">
        <f t="shared" ca="1" si="10"/>
        <v>16100</v>
      </c>
      <c r="B364" s="50">
        <f t="shared" ca="1" si="11"/>
        <v>-17.720870411606761</v>
      </c>
      <c r="D364" s="82"/>
      <c r="F364" s="10"/>
      <c r="G364" s="11"/>
    </row>
    <row r="365" spans="1:7">
      <c r="A365" s="57">
        <f t="shared" ca="1" si="10"/>
        <v>16150</v>
      </c>
      <c r="B365" s="50">
        <f t="shared" ca="1" si="11"/>
        <v>-17.84344662455657</v>
      </c>
      <c r="D365" s="82"/>
      <c r="F365" s="10"/>
      <c r="G365" s="11"/>
    </row>
    <row r="366" spans="1:7">
      <c r="A366" s="57">
        <f t="shared" ca="1" si="10"/>
        <v>16200</v>
      </c>
      <c r="B366" s="50">
        <f t="shared" ca="1" si="11"/>
        <v>-17.966590726429793</v>
      </c>
      <c r="D366" s="82"/>
      <c r="F366" s="10"/>
      <c r="G366" s="11"/>
    </row>
    <row r="367" spans="1:7">
      <c r="A367" s="57">
        <f t="shared" ca="1" si="10"/>
        <v>16250</v>
      </c>
      <c r="B367" s="50">
        <f t="shared" ca="1" si="11"/>
        <v>-18.090305278280468</v>
      </c>
      <c r="D367" s="82"/>
      <c r="F367" s="10"/>
      <c r="G367" s="11"/>
    </row>
    <row r="368" spans="1:7">
      <c r="A368" s="57">
        <f t="shared" ca="1" si="10"/>
        <v>16300</v>
      </c>
      <c r="B368" s="50">
        <f t="shared" ca="1" si="11"/>
        <v>-18.214592867285123</v>
      </c>
      <c r="D368" s="82"/>
      <c r="F368" s="10"/>
      <c r="G368" s="11"/>
    </row>
    <row r="369" spans="1:7">
      <c r="A369" s="57">
        <f t="shared" ca="1" si="10"/>
        <v>16350</v>
      </c>
      <c r="B369" s="50">
        <f t="shared" ca="1" si="11"/>
        <v>-18.339456107083628</v>
      </c>
      <c r="D369" s="82"/>
      <c r="F369" s="10"/>
      <c r="G369" s="11"/>
    </row>
    <row r="370" spans="1:7">
      <c r="A370" s="57">
        <f t="shared" ca="1" si="10"/>
        <v>16400</v>
      </c>
      <c r="B370" s="50">
        <f t="shared" ca="1" si="11"/>
        <v>-18.464897638125684</v>
      </c>
      <c r="D370" s="82"/>
      <c r="F370" s="10"/>
      <c r="G370" s="11"/>
    </row>
    <row r="371" spans="1:7">
      <c r="A371" s="57">
        <f t="shared" ca="1" si="10"/>
        <v>16450</v>
      </c>
      <c r="B371" s="50">
        <f t="shared" ca="1" si="11"/>
        <v>-18.590920128023157</v>
      </c>
      <c r="D371" s="82"/>
      <c r="F371" s="10"/>
      <c r="G371" s="11"/>
    </row>
    <row r="372" spans="1:7">
      <c r="A372" s="57">
        <f t="shared" ca="1" si="10"/>
        <v>16500</v>
      </c>
      <c r="B372" s="50">
        <f t="shared" ca="1" si="11"/>
        <v>-18.717526271908444</v>
      </c>
      <c r="D372" s="82"/>
      <c r="F372" s="10"/>
      <c r="G372" s="11"/>
    </row>
    <row r="373" spans="1:7">
      <c r="A373" s="57">
        <f t="shared" ca="1" si="10"/>
        <v>16550</v>
      </c>
      <c r="B373" s="50">
        <f t="shared" ca="1" si="11"/>
        <v>-18.844718792798808</v>
      </c>
      <c r="D373" s="82"/>
      <c r="F373" s="10"/>
      <c r="G373" s="11"/>
    </row>
    <row r="374" spans="1:7">
      <c r="A374" s="57">
        <f t="shared" ca="1" si="10"/>
        <v>16600</v>
      </c>
      <c r="B374" s="50">
        <f t="shared" ca="1" si="11"/>
        <v>-18.972500441967103</v>
      </c>
      <c r="D374" s="82"/>
      <c r="F374" s="10"/>
      <c r="G374" s="11"/>
    </row>
    <row r="375" spans="1:7">
      <c r="A375" s="57">
        <f t="shared" ca="1" si="10"/>
        <v>16650</v>
      </c>
      <c r="B375" s="50">
        <f t="shared" ca="1" si="11"/>
        <v>-19.100873999318654</v>
      </c>
      <c r="D375" s="82"/>
      <c r="F375" s="10"/>
      <c r="G375" s="11"/>
    </row>
    <row r="376" spans="1:7">
      <c r="A376" s="57">
        <f t="shared" ca="1" si="10"/>
        <v>16700</v>
      </c>
      <c r="B376" s="50">
        <f t="shared" ca="1" si="11"/>
        <v>-19.22984227377475</v>
      </c>
      <c r="D376" s="82"/>
      <c r="F376" s="10"/>
      <c r="G376" s="11"/>
    </row>
    <row r="377" spans="1:7">
      <c r="A377" s="57">
        <f t="shared" ca="1" si="10"/>
        <v>16750</v>
      </c>
      <c r="B377" s="50">
        <f t="shared" ca="1" si="11"/>
        <v>-19.359408103662702</v>
      </c>
      <c r="D377" s="82"/>
      <c r="F377" s="10"/>
      <c r="G377" s="11"/>
    </row>
    <row r="378" spans="1:7">
      <c r="A378" s="57">
        <f t="shared" ca="1" si="10"/>
        <v>16800</v>
      </c>
      <c r="B378" s="50">
        <f t="shared" ca="1" si="11"/>
        <v>-19.489574357112545</v>
      </c>
      <c r="D378" s="82"/>
      <c r="F378" s="10"/>
      <c r="G378" s="11"/>
    </row>
    <row r="379" spans="1:7">
      <c r="A379" s="57">
        <f t="shared" ca="1" si="10"/>
        <v>16850</v>
      </c>
      <c r="B379" s="50">
        <f t="shared" ca="1" si="11"/>
        <v>-19.620343932460834</v>
      </c>
      <c r="D379" s="82"/>
      <c r="F379" s="10"/>
      <c r="G379" s="11"/>
    </row>
    <row r="380" spans="1:7">
      <c r="A380" s="57">
        <f t="shared" ca="1" si="10"/>
        <v>16900</v>
      </c>
      <c r="B380" s="50">
        <f t="shared" ca="1" si="11"/>
        <v>-19.751719758661213</v>
      </c>
      <c r="D380" s="82"/>
      <c r="F380" s="10"/>
      <c r="G380" s="11"/>
    </row>
    <row r="381" spans="1:7">
      <c r="A381" s="57">
        <f t="shared" ca="1" si="10"/>
        <v>16950</v>
      </c>
      <c r="B381" s="50">
        <f t="shared" ca="1" si="11"/>
        <v>-19.883704795702386</v>
      </c>
      <c r="D381" s="82"/>
      <c r="F381" s="10"/>
      <c r="G381" s="11"/>
    </row>
    <row r="382" spans="1:7">
      <c r="A382" s="57">
        <f t="shared" ca="1" si="10"/>
        <v>17000</v>
      </c>
      <c r="B382" s="50">
        <f t="shared" ca="1" si="11"/>
        <v>-20.01630203503322</v>
      </c>
      <c r="D382" s="82"/>
      <c r="F382" s="10"/>
      <c r="G382" s="11"/>
    </row>
    <row r="383" spans="1:7">
      <c r="A383" s="57">
        <f t="shared" ca="1" si="10"/>
        <v>17050</v>
      </c>
      <c r="B383" s="50">
        <f t="shared" ca="1" si="11"/>
        <v>-20.149514499995455</v>
      </c>
      <c r="D383" s="82"/>
      <c r="F383" s="10"/>
      <c r="G383" s="11"/>
    </row>
    <row r="384" spans="1:7">
      <c r="A384" s="57">
        <f t="shared" ca="1" si="10"/>
        <v>17100</v>
      </c>
      <c r="B384" s="50">
        <f t="shared" ca="1" si="11"/>
        <v>-20.283345246264016</v>
      </c>
      <c r="D384" s="82"/>
      <c r="F384" s="10"/>
      <c r="G384" s="11"/>
    </row>
    <row r="385" spans="1:7">
      <c r="A385" s="57">
        <f t="shared" ca="1" si="10"/>
        <v>17150</v>
      </c>
      <c r="B385" s="50">
        <f t="shared" ca="1" si="11"/>
        <v>-20.417797362295055</v>
      </c>
      <c r="D385" s="82"/>
      <c r="F385" s="10"/>
      <c r="G385" s="11"/>
    </row>
    <row r="386" spans="1:7">
      <c r="A386" s="57">
        <f t="shared" ca="1" si="10"/>
        <v>17200</v>
      </c>
      <c r="B386" s="50">
        <f t="shared" ca="1" si="11"/>
        <v>-20.552873969782084</v>
      </c>
      <c r="D386" s="82"/>
      <c r="F386" s="10"/>
      <c r="G386" s="11"/>
    </row>
    <row r="387" spans="1:7">
      <c r="A387" s="57">
        <f t="shared" ca="1" si="10"/>
        <v>17250</v>
      </c>
      <c r="B387" s="50">
        <f t="shared" ca="1" si="11"/>
        <v>-20.688578224120061</v>
      </c>
      <c r="D387" s="82"/>
      <c r="F387" s="10"/>
      <c r="G387" s="11"/>
    </row>
    <row r="388" spans="1:7">
      <c r="A388" s="57">
        <f t="shared" ca="1" si="10"/>
        <v>17300</v>
      </c>
      <c r="B388" s="50">
        <f t="shared" ca="1" si="11"/>
        <v>-20.824913314877982</v>
      </c>
      <c r="D388" s="82"/>
      <c r="F388" s="10"/>
      <c r="G388" s="11"/>
    </row>
    <row r="389" spans="1:7">
      <c r="A389" s="57">
        <f t="shared" ca="1" si="10"/>
        <v>17350</v>
      </c>
      <c r="B389" s="50">
        <f t="shared" ca="1" si="11"/>
        <v>-20.961882466279857</v>
      </c>
      <c r="D389" s="82"/>
      <c r="F389" s="10"/>
      <c r="G389" s="11"/>
    </row>
    <row r="390" spans="1:7">
      <c r="A390" s="57">
        <f t="shared" ca="1" si="10"/>
        <v>17400</v>
      </c>
      <c r="B390" s="50">
        <f t="shared" ca="1" si="11"/>
        <v>-21.099488937694261</v>
      </c>
      <c r="D390" s="82"/>
      <c r="F390" s="10"/>
      <c r="G390" s="11"/>
    </row>
    <row r="391" spans="1:7">
      <c r="A391" s="57">
        <f t="shared" ca="1" si="10"/>
        <v>17450</v>
      </c>
      <c r="B391" s="50">
        <f t="shared" ca="1" si="11"/>
        <v>-21.23773602413296</v>
      </c>
      <c r="D391" s="82"/>
      <c r="F391" s="10"/>
      <c r="G391" s="11"/>
    </row>
    <row r="392" spans="1:7">
      <c r="A392" s="57">
        <f t="shared" ca="1" si="10"/>
        <v>17500</v>
      </c>
      <c r="B392" s="50">
        <f t="shared" ca="1" si="11"/>
        <v>-21.376627056758373</v>
      </c>
      <c r="D392" s="82"/>
      <c r="F392" s="10"/>
      <c r="G392" s="11"/>
    </row>
    <row r="393" spans="1:7">
      <c r="A393" s="57">
        <f t="shared" ca="1" si="10"/>
        <v>17550</v>
      </c>
      <c r="B393" s="50">
        <f t="shared" ca="1" si="11"/>
        <v>-21.516165403400418</v>
      </c>
      <c r="D393" s="82"/>
      <c r="F393" s="10"/>
      <c r="G393" s="11"/>
    </row>
    <row r="394" spans="1:7">
      <c r="A394" s="57">
        <f t="shared" ca="1" si="10"/>
        <v>17600</v>
      </c>
      <c r="B394" s="50">
        <f t="shared" ca="1" si="11"/>
        <v>-21.656354469082785</v>
      </c>
      <c r="D394" s="82"/>
      <c r="F394" s="10"/>
      <c r="G394" s="11"/>
    </row>
    <row r="395" spans="1:7">
      <c r="A395" s="57">
        <f t="shared" ca="1" si="10"/>
        <v>17650</v>
      </c>
      <c r="B395" s="50">
        <f t="shared" ca="1" si="11"/>
        <v>-21.797197696558751</v>
      </c>
      <c r="D395" s="82"/>
      <c r="F395" s="10"/>
      <c r="G395" s="11"/>
    </row>
    <row r="396" spans="1:7">
      <c r="A396" s="57">
        <f t="shared" ca="1" si="10"/>
        <v>17700</v>
      </c>
      <c r="B396" s="50">
        <f t="shared" ca="1" si="11"/>
        <v>-21.93869856685707</v>
      </c>
      <c r="D396" s="82"/>
      <c r="F396" s="10"/>
      <c r="G396" s="11"/>
    </row>
    <row r="397" spans="1:7">
      <c r="A397" s="57">
        <f t="shared" ca="1" si="10"/>
        <v>17750</v>
      </c>
      <c r="B397" s="50">
        <f t="shared" ca="1" si="11"/>
        <v>-22.080860599837727</v>
      </c>
      <c r="D397" s="82"/>
      <c r="F397" s="10"/>
      <c r="G397" s="11"/>
    </row>
    <row r="398" spans="1:7">
      <c r="A398" s="57">
        <f t="shared" ca="1" si="10"/>
        <v>17800</v>
      </c>
      <c r="B398" s="50">
        <f t="shared" ca="1" si="11"/>
        <v>-22.223687354758205</v>
      </c>
      <c r="D398" s="82"/>
      <c r="F398" s="10"/>
      <c r="G398" s="11"/>
    </row>
    <row r="399" spans="1:7">
      <c r="A399" s="57">
        <f t="shared" ca="1" si="10"/>
        <v>17850</v>
      </c>
      <c r="B399" s="50">
        <f t="shared" ca="1" si="11"/>
        <v>-22.367182430850118</v>
      </c>
      <c r="D399" s="82"/>
      <c r="F399" s="10"/>
      <c r="G399" s="11"/>
    </row>
    <row r="400" spans="1:7">
      <c r="A400" s="57">
        <f t="shared" ca="1" si="10"/>
        <v>17900</v>
      </c>
      <c r="B400" s="50">
        <f t="shared" ca="1" si="11"/>
        <v>-22.511349467906779</v>
      </c>
      <c r="D400" s="82"/>
      <c r="F400" s="10"/>
      <c r="G400" s="11"/>
    </row>
    <row r="401" spans="1:7">
      <c r="A401" s="57">
        <f t="shared" ca="1" si="10"/>
        <v>17950</v>
      </c>
      <c r="B401" s="50">
        <f t="shared" ca="1" si="11"/>
        <v>-22.656192146881679</v>
      </c>
      <c r="D401" s="82"/>
      <c r="F401" s="10"/>
      <c r="G401" s="11"/>
    </row>
    <row r="402" spans="1:7">
      <c r="A402" s="57">
        <f t="shared" ca="1" si="10"/>
        <v>18000</v>
      </c>
      <c r="B402" s="50">
        <f t="shared" ca="1" si="11"/>
        <v>-22.801714190498249</v>
      </c>
      <c r="D402" s="82"/>
      <c r="F402" s="10"/>
      <c r="G402" s="11"/>
    </row>
    <row r="403" spans="1:7">
      <c r="A403" s="57">
        <f t="shared" ca="1" si="10"/>
        <v>18050</v>
      </c>
      <c r="B403" s="50">
        <f t="shared" ca="1" si="11"/>
        <v>-22.947919363871257</v>
      </c>
      <c r="D403" s="82"/>
      <c r="F403" s="10"/>
      <c r="G403" s="11"/>
    </row>
    <row r="404" spans="1:7">
      <c r="A404" s="57">
        <f t="shared" ca="1" si="10"/>
        <v>18100</v>
      </c>
      <c r="B404" s="50">
        <f t="shared" ca="1" si="11"/>
        <v>-23.094811475139835</v>
      </c>
      <c r="D404" s="82"/>
      <c r="F404" s="10"/>
      <c r="G404" s="11"/>
    </row>
    <row r="405" spans="1:7">
      <c r="A405" s="57">
        <f t="shared" ca="1" si="10"/>
        <v>18150</v>
      </c>
      <c r="B405" s="50">
        <f t="shared" ca="1" si="11"/>
        <v>-23.242394376112617</v>
      </c>
      <c r="D405" s="82"/>
      <c r="F405" s="10"/>
      <c r="G405" s="11"/>
    </row>
    <row r="406" spans="1:7">
      <c r="A406" s="57">
        <f t="shared" ca="1" si="10"/>
        <v>18200</v>
      </c>
      <c r="B406" s="50">
        <f t="shared" ca="1" si="11"/>
        <v>-23.390671962925321</v>
      </c>
      <c r="D406" s="82"/>
      <c r="F406" s="10"/>
      <c r="G406" s="11"/>
    </row>
    <row r="407" spans="1:7">
      <c r="A407" s="57">
        <f t="shared" ca="1" si="10"/>
        <v>18250</v>
      </c>
      <c r="B407" s="50">
        <f t="shared" ca="1" si="11"/>
        <v>-23.539648176710749</v>
      </c>
      <c r="D407" s="82"/>
      <c r="F407" s="10"/>
      <c r="G407" s="11"/>
    </row>
    <row r="408" spans="1:7">
      <c r="A408" s="57">
        <f t="shared" ca="1" si="10"/>
        <v>18300</v>
      </c>
      <c r="B408" s="50">
        <f t="shared" ca="1" si="11"/>
        <v>-23.689327004281864</v>
      </c>
      <c r="D408" s="82"/>
      <c r="F408" s="10"/>
      <c r="G408" s="11"/>
    </row>
    <row r="409" spans="1:7">
      <c r="A409" s="57">
        <f t="shared" ca="1" si="10"/>
        <v>18350</v>
      </c>
      <c r="B409" s="50">
        <f t="shared" ca="1" si="11"/>
        <v>-23.839712478827998</v>
      </c>
      <c r="D409" s="82"/>
      <c r="F409" s="10"/>
      <c r="G409" s="11"/>
    </row>
    <row r="410" spans="1:7">
      <c r="A410" s="57">
        <f t="shared" ca="1" si="10"/>
        <v>18400</v>
      </c>
      <c r="B410" s="50">
        <f t="shared" ca="1" si="11"/>
        <v>-23.990808680624554</v>
      </c>
      <c r="D410" s="82"/>
      <c r="F410" s="10"/>
      <c r="G410" s="11"/>
    </row>
    <row r="411" spans="1:7">
      <c r="A411" s="57">
        <f t="shared" ca="1" si="10"/>
        <v>18450</v>
      </c>
      <c r="B411" s="50">
        <f t="shared" ca="1" si="11"/>
        <v>-24.142619737756625</v>
      </c>
      <c r="D411" s="82"/>
      <c r="F411" s="10"/>
      <c r="G411" s="11"/>
    </row>
    <row r="412" spans="1:7">
      <c r="A412" s="57">
        <f t="shared" ca="1" si="10"/>
        <v>18500</v>
      </c>
      <c r="B412" s="50">
        <f t="shared" ca="1" si="11"/>
        <v>-24.295149826856655</v>
      </c>
      <c r="D412" s="82"/>
      <c r="F412" s="10"/>
      <c r="G412" s="11"/>
    </row>
    <row r="413" spans="1:7">
      <c r="A413" s="57">
        <f t="shared" ca="1" si="10"/>
        <v>18550</v>
      </c>
      <c r="B413" s="50">
        <f t="shared" ca="1" si="11"/>
        <v>-24.448403173856686</v>
      </c>
      <c r="D413" s="82"/>
      <c r="F413" s="10"/>
      <c r="G413" s="11"/>
    </row>
    <row r="414" spans="1:7">
      <c r="A414" s="57">
        <f t="shared" ca="1" si="10"/>
        <v>18600</v>
      </c>
      <c r="B414" s="50">
        <f t="shared" ca="1" si="11"/>
        <v>-24.602384054755365</v>
      </c>
      <c r="D414" s="82"/>
      <c r="F414" s="10"/>
      <c r="G414" s="11"/>
    </row>
    <row r="415" spans="1:7">
      <c r="A415" s="57">
        <f t="shared" ca="1" si="10"/>
        <v>18650</v>
      </c>
      <c r="B415" s="50">
        <f t="shared" ca="1" si="11"/>
        <v>-24.757096796400241</v>
      </c>
      <c r="D415" s="82"/>
      <c r="F415" s="10"/>
      <c r="G415" s="11"/>
    </row>
    <row r="416" spans="1:7">
      <c r="A416" s="57">
        <f t="shared" ca="1" si="10"/>
        <v>18700</v>
      </c>
      <c r="B416" s="50">
        <f t="shared" ca="1" si="11"/>
        <v>-24.912545777285374</v>
      </c>
      <c r="D416" s="82"/>
      <c r="F416" s="10"/>
      <c r="G416" s="11"/>
    </row>
    <row r="417" spans="1:7">
      <c r="A417" s="57">
        <f t="shared" ca="1" si="10"/>
        <v>18750</v>
      </c>
      <c r="B417" s="50">
        <f t="shared" ca="1" si="11"/>
        <v>-25.068735428365173</v>
      </c>
      <c r="D417" s="82"/>
      <c r="F417" s="10"/>
      <c r="G417" s="11"/>
    </row>
    <row r="418" spans="1:7">
      <c r="A418" s="57">
        <f t="shared" ca="1" si="10"/>
        <v>18800</v>
      </c>
      <c r="B418" s="50">
        <f t="shared" ca="1" si="11"/>
        <v>-25.225670233884316</v>
      </c>
      <c r="D418" s="82"/>
      <c r="F418" s="10"/>
      <c r="G418" s="11"/>
    </row>
    <row r="419" spans="1:7">
      <c r="A419" s="57">
        <f t="shared" ca="1" si="10"/>
        <v>18850</v>
      </c>
      <c r="B419" s="50">
        <f t="shared" ca="1" si="11"/>
        <v>-25.383354732224383</v>
      </c>
      <c r="D419" s="82"/>
      <c r="F419" s="10"/>
      <c r="G419" s="11"/>
    </row>
    <row r="420" spans="1:7">
      <c r="A420" s="57">
        <f t="shared" ca="1" si="10"/>
        <v>18900</v>
      </c>
      <c r="B420" s="50">
        <f t="shared" ca="1" si="11"/>
        <v>-25.541793516767733</v>
      </c>
      <c r="D420" s="82"/>
      <c r="F420" s="10"/>
      <c r="G420" s="11"/>
    </row>
    <row r="421" spans="1:7">
      <c r="A421" s="57">
        <f t="shared" ca="1" si="10"/>
        <v>18950</v>
      </c>
      <c r="B421" s="50">
        <f t="shared" ca="1" si="11"/>
        <v>-25.700991236778652</v>
      </c>
      <c r="D421" s="82"/>
      <c r="F421" s="10"/>
      <c r="G421" s="11"/>
    </row>
    <row r="422" spans="1:7">
      <c r="A422" s="57">
        <f t="shared" ca="1" si="10"/>
        <v>19000</v>
      </c>
      <c r="B422" s="50">
        <f t="shared" ca="1" si="11"/>
        <v>-25.860952598302642</v>
      </c>
      <c r="D422" s="82"/>
      <c r="F422" s="10"/>
      <c r="G422" s="11"/>
    </row>
    <row r="423" spans="1:7">
      <c r="A423" s="57">
        <f t="shared" ca="1" si="10"/>
        <v>19050</v>
      </c>
      <c r="B423" s="50">
        <f t="shared" ca="1" si="11"/>
        <v>-26.021682365084068</v>
      </c>
      <c r="D423" s="82"/>
      <c r="F423" s="10"/>
      <c r="G423" s="11"/>
    </row>
    <row r="424" spans="1:7">
      <c r="A424" s="57">
        <f t="shared" ca="1" si="10"/>
        <v>19100</v>
      </c>
      <c r="B424" s="50">
        <f t="shared" ca="1" si="11"/>
        <v>-26.183185359502513</v>
      </c>
      <c r="D424" s="82"/>
      <c r="F424" s="10"/>
      <c r="G424" s="11"/>
    </row>
    <row r="425" spans="1:7">
      <c r="A425" s="57">
        <f t="shared" ca="1" si="10"/>
        <v>19150</v>
      </c>
      <c r="B425" s="50">
        <f t="shared" ca="1" si="11"/>
        <v>-26.345466463528528</v>
      </c>
      <c r="D425" s="82"/>
      <c r="F425" s="10"/>
      <c r="G425" s="11"/>
    </row>
    <row r="426" spans="1:7">
      <c r="A426" s="57">
        <f t="shared" ca="1" si="10"/>
        <v>19200</v>
      </c>
      <c r="B426" s="50">
        <f t="shared" ca="1" si="11"/>
        <v>-26.508530619699187</v>
      </c>
      <c r="D426" s="82"/>
      <c r="F426" s="10"/>
      <c r="G426" s="11"/>
    </row>
    <row r="427" spans="1:7">
      <c r="A427" s="57">
        <f t="shared" ref="A427:A490" ca="1" si="12">OFFSET(A427,-1,0)+f_stop/5000</f>
        <v>19250</v>
      </c>
      <c r="B427" s="50">
        <f t="shared" ref="B427:B490" ca="1" si="13">20*LOG(ABS(   (1/f_dec*SIN(f_dec*$A427/Fm*PI())/SIN($A427/Fm*PI()))^(order-2) * (1/f_dec2*SIN(f_dec2*$A427/Fm*PI())/SIN($A427/Fm*PI())) *  (1/(f_dec*n_avg)*SIN((f_dec*n_avg)*$A427/Fm*PI())/SIN($A427/Fm*PI()))    ))</f>
        <v>-26.672382832113829</v>
      </c>
      <c r="D427" s="82"/>
      <c r="F427" s="10"/>
      <c r="G427" s="11"/>
    </row>
    <row r="428" spans="1:7">
      <c r="A428" s="57">
        <f t="shared" ca="1" si="12"/>
        <v>19300</v>
      </c>
      <c r="B428" s="50">
        <f t="shared" ca="1" si="13"/>
        <v>-26.837028167450594</v>
      </c>
      <c r="D428" s="82"/>
      <c r="F428" s="10"/>
      <c r="G428" s="11"/>
    </row>
    <row r="429" spans="1:7">
      <c r="A429" s="57">
        <f t="shared" ca="1" si="12"/>
        <v>19350</v>
      </c>
      <c r="B429" s="50">
        <f t="shared" ca="1" si="13"/>
        <v>-27.002471756004311</v>
      </c>
      <c r="D429" s="82"/>
      <c r="F429" s="10"/>
      <c r="G429" s="11"/>
    </row>
    <row r="430" spans="1:7">
      <c r="A430" s="57">
        <f t="shared" ca="1" si="12"/>
        <v>19400</v>
      </c>
      <c r="B430" s="50">
        <f t="shared" ca="1" si="13"/>
        <v>-27.168718792746226</v>
      </c>
      <c r="D430" s="82"/>
      <c r="F430" s="10"/>
      <c r="G430" s="11"/>
    </row>
    <row r="431" spans="1:7">
      <c r="A431" s="57">
        <f t="shared" ca="1" si="12"/>
        <v>19450</v>
      </c>
      <c r="B431" s="50">
        <f t="shared" ca="1" si="13"/>
        <v>-27.335774538406</v>
      </c>
      <c r="D431" s="82"/>
      <c r="F431" s="10"/>
      <c r="G431" s="11"/>
    </row>
    <row r="432" spans="1:7">
      <c r="A432" s="57">
        <f t="shared" ca="1" si="12"/>
        <v>19500</v>
      </c>
      <c r="B432" s="50">
        <f t="shared" ca="1" si="13"/>
        <v>-27.503644320576868</v>
      </c>
      <c r="D432" s="82"/>
      <c r="F432" s="10"/>
      <c r="G432" s="11"/>
    </row>
    <row r="433" spans="1:7">
      <c r="A433" s="57">
        <f t="shared" ca="1" si="12"/>
        <v>19550</v>
      </c>
      <c r="B433" s="50">
        <f t="shared" ca="1" si="13"/>
        <v>-27.672333534844114</v>
      </c>
      <c r="D433" s="82"/>
      <c r="F433" s="10"/>
      <c r="G433" s="11"/>
    </row>
    <row r="434" spans="1:7">
      <c r="A434" s="57">
        <f t="shared" ca="1" si="12"/>
        <v>19600</v>
      </c>
      <c r="B434" s="50">
        <f t="shared" ca="1" si="13"/>
        <v>-27.841847645937907</v>
      </c>
      <c r="D434" s="82"/>
      <c r="F434" s="10"/>
      <c r="G434" s="11"/>
    </row>
    <row r="435" spans="1:7">
      <c r="A435" s="57">
        <f t="shared" ca="1" si="12"/>
        <v>19650</v>
      </c>
      <c r="B435" s="50">
        <f t="shared" ca="1" si="13"/>
        <v>-28.012192188910824</v>
      </c>
      <c r="D435" s="82"/>
      <c r="F435" s="10"/>
      <c r="G435" s="11"/>
    </row>
    <row r="436" spans="1:7">
      <c r="A436" s="57">
        <f t="shared" ca="1" si="12"/>
        <v>19700</v>
      </c>
      <c r="B436" s="50">
        <f t="shared" ca="1" si="13"/>
        <v>-28.183372770340739</v>
      </c>
      <c r="D436" s="82"/>
      <c r="F436" s="10"/>
      <c r="G436" s="11"/>
    </row>
    <row r="437" spans="1:7">
      <c r="A437" s="57">
        <f t="shared" ca="1" si="12"/>
        <v>19750</v>
      </c>
      <c r="B437" s="50">
        <f t="shared" ca="1" si="13"/>
        <v>-28.355395069559908</v>
      </c>
      <c r="D437" s="82"/>
      <c r="F437" s="10"/>
      <c r="G437" s="11"/>
    </row>
    <row r="438" spans="1:7">
      <c r="A438" s="57">
        <f t="shared" ca="1" si="12"/>
        <v>19800</v>
      </c>
      <c r="B438" s="50">
        <f t="shared" ca="1" si="13"/>
        <v>-28.528264839910726</v>
      </c>
      <c r="D438" s="82"/>
      <c r="F438" s="10"/>
      <c r="G438" s="11"/>
    </row>
    <row r="439" spans="1:7">
      <c r="A439" s="57">
        <f t="shared" ca="1" si="12"/>
        <v>19850</v>
      </c>
      <c r="B439" s="50">
        <f t="shared" ca="1" si="13"/>
        <v>-28.70198791002894</v>
      </c>
      <c r="D439" s="82"/>
      <c r="F439" s="10"/>
      <c r="G439" s="11"/>
    </row>
    <row r="440" spans="1:7">
      <c r="A440" s="57">
        <f t="shared" ca="1" si="12"/>
        <v>19900</v>
      </c>
      <c r="B440" s="50">
        <f t="shared" ca="1" si="13"/>
        <v>-28.876570185155185</v>
      </c>
      <c r="D440" s="82"/>
      <c r="F440" s="10"/>
      <c r="G440" s="11"/>
    </row>
    <row r="441" spans="1:7">
      <c r="A441" s="57">
        <f t="shared" ca="1" si="12"/>
        <v>19950</v>
      </c>
      <c r="B441" s="50">
        <f t="shared" ca="1" si="13"/>
        <v>-29.052017648475214</v>
      </c>
      <c r="D441" s="82"/>
      <c r="F441" s="10"/>
      <c r="G441" s="11"/>
    </row>
    <row r="442" spans="1:7">
      <c r="A442" s="57">
        <f t="shared" ca="1" si="12"/>
        <v>20000</v>
      </c>
      <c r="B442" s="50">
        <f t="shared" ca="1" si="13"/>
        <v>-29.228336362490094</v>
      </c>
      <c r="D442" s="82"/>
      <c r="F442" s="10"/>
      <c r="G442" s="11"/>
    </row>
    <row r="443" spans="1:7">
      <c r="A443" s="57">
        <f t="shared" ca="1" si="12"/>
        <v>20050</v>
      </c>
      <c r="B443" s="50">
        <f t="shared" ca="1" si="13"/>
        <v>-29.405532470416702</v>
      </c>
      <c r="D443" s="82"/>
      <c r="F443" s="10"/>
      <c r="G443" s="11"/>
    </row>
    <row r="444" spans="1:7">
      <c r="A444" s="57">
        <f t="shared" ca="1" si="12"/>
        <v>20100</v>
      </c>
      <c r="B444" s="50">
        <f t="shared" ca="1" si="13"/>
        <v>-29.583612197619651</v>
      </c>
      <c r="D444" s="82"/>
      <c r="F444" s="10"/>
      <c r="G444" s="11"/>
    </row>
    <row r="445" spans="1:7">
      <c r="A445" s="57">
        <f t="shared" ca="1" si="12"/>
        <v>20150</v>
      </c>
      <c r="B445" s="50">
        <f t="shared" ca="1" si="13"/>
        <v>-29.76258185307524</v>
      </c>
      <c r="D445" s="82"/>
      <c r="F445" s="10"/>
      <c r="G445" s="11"/>
    </row>
    <row r="446" spans="1:7">
      <c r="A446" s="57">
        <f t="shared" ca="1" si="12"/>
        <v>20200</v>
      </c>
      <c r="B446" s="50">
        <f t="shared" ca="1" si="13"/>
        <v>-29.942447830868669</v>
      </c>
      <c r="D446" s="82"/>
      <c r="F446" s="10"/>
      <c r="G446" s="11"/>
    </row>
    <row r="447" spans="1:7">
      <c r="A447" s="57">
        <f t="shared" ca="1" si="12"/>
        <v>20250</v>
      </c>
      <c r="B447" s="50">
        <f t="shared" ca="1" si="13"/>
        <v>-30.123216611724924</v>
      </c>
      <c r="D447" s="82"/>
      <c r="F447" s="10"/>
      <c r="G447" s="11"/>
    </row>
    <row r="448" spans="1:7">
      <c r="A448" s="57">
        <f t="shared" ca="1" si="12"/>
        <v>20300</v>
      </c>
      <c r="B448" s="50">
        <f t="shared" ca="1" si="13"/>
        <v>-30.30489476457463</v>
      </c>
      <c r="D448" s="82"/>
      <c r="F448" s="10"/>
      <c r="G448" s="11"/>
    </row>
    <row r="449" spans="1:7">
      <c r="A449" s="57">
        <f t="shared" ca="1" si="12"/>
        <v>20350</v>
      </c>
      <c r="B449" s="50">
        <f t="shared" ca="1" si="13"/>
        <v>-30.4874889481558</v>
      </c>
      <c r="D449" s="82"/>
      <c r="F449" s="10"/>
      <c r="G449" s="11"/>
    </row>
    <row r="450" spans="1:7">
      <c r="A450" s="57">
        <f t="shared" ca="1" si="12"/>
        <v>20400</v>
      </c>
      <c r="B450" s="50">
        <f t="shared" ca="1" si="13"/>
        <v>-30.671005912652195</v>
      </c>
      <c r="D450" s="82"/>
      <c r="F450" s="10"/>
      <c r="G450" s="11"/>
    </row>
    <row r="451" spans="1:7">
      <c r="A451" s="57">
        <f t="shared" ca="1" si="12"/>
        <v>20450</v>
      </c>
      <c r="B451" s="50">
        <f t="shared" ca="1" si="13"/>
        <v>-30.855452501369655</v>
      </c>
      <c r="D451" s="82"/>
      <c r="F451" s="10"/>
      <c r="G451" s="11"/>
    </row>
    <row r="452" spans="1:7">
      <c r="A452" s="57">
        <f t="shared" ca="1" si="12"/>
        <v>20500</v>
      </c>
      <c r="B452" s="50">
        <f t="shared" ca="1" si="13"/>
        <v>-31.040835652451282</v>
      </c>
      <c r="D452" s="82"/>
      <c r="F452" s="10"/>
      <c r="G452" s="11"/>
    </row>
    <row r="453" spans="1:7">
      <c r="A453" s="57">
        <f t="shared" ca="1" si="12"/>
        <v>20550</v>
      </c>
      <c r="B453" s="50">
        <f t="shared" ca="1" si="13"/>
        <v>-31.227162400632466</v>
      </c>
      <c r="D453" s="82"/>
      <c r="F453" s="10"/>
      <c r="G453" s="11"/>
    </row>
    <row r="454" spans="1:7">
      <c r="A454" s="57">
        <f t="shared" ca="1" si="12"/>
        <v>20600</v>
      </c>
      <c r="B454" s="50">
        <f t="shared" ca="1" si="13"/>
        <v>-31.414439879037161</v>
      </c>
      <c r="D454" s="82"/>
      <c r="F454" s="10"/>
      <c r="G454" s="11"/>
    </row>
    <row r="455" spans="1:7">
      <c r="A455" s="57">
        <f t="shared" ca="1" si="12"/>
        <v>20650</v>
      </c>
      <c r="B455" s="50">
        <f t="shared" ca="1" si="13"/>
        <v>-31.602675321016235</v>
      </c>
      <c r="D455" s="82"/>
      <c r="F455" s="10"/>
      <c r="G455" s="11"/>
    </row>
    <row r="456" spans="1:7">
      <c r="A456" s="57">
        <f t="shared" ca="1" si="12"/>
        <v>20700</v>
      </c>
      <c r="B456" s="50">
        <f t="shared" ca="1" si="13"/>
        <v>-31.791876062029374</v>
      </c>
      <c r="D456" s="82"/>
      <c r="F456" s="10"/>
      <c r="G456" s="11"/>
    </row>
    <row r="457" spans="1:7">
      <c r="A457" s="57">
        <f t="shared" ca="1" si="12"/>
        <v>20750</v>
      </c>
      <c r="B457" s="50">
        <f t="shared" ca="1" si="13"/>
        <v>-31.982049541571627</v>
      </c>
      <c r="D457" s="82"/>
      <c r="F457" s="10"/>
      <c r="G457" s="11"/>
    </row>
    <row r="458" spans="1:7">
      <c r="A458" s="57">
        <f t="shared" ca="1" si="12"/>
        <v>20800</v>
      </c>
      <c r="B458" s="50">
        <f t="shared" ca="1" si="13"/>
        <v>-32.173203305145897</v>
      </c>
      <c r="D458" s="82"/>
      <c r="F458" s="10"/>
      <c r="G458" s="11"/>
    </row>
    <row r="459" spans="1:7">
      <c r="A459" s="57">
        <f t="shared" ca="1" si="12"/>
        <v>20850</v>
      </c>
      <c r="B459" s="50">
        <f t="shared" ca="1" si="13"/>
        <v>-32.365345006282709</v>
      </c>
      <c r="D459" s="82"/>
      <c r="F459" s="10"/>
      <c r="G459" s="11"/>
    </row>
    <row r="460" spans="1:7">
      <c r="A460" s="57">
        <f t="shared" ca="1" si="12"/>
        <v>20900</v>
      </c>
      <c r="B460" s="50">
        <f t="shared" ca="1" si="13"/>
        <v>-32.558482408608583</v>
      </c>
      <c r="D460" s="82"/>
      <c r="F460" s="10"/>
      <c r="G460" s="11"/>
    </row>
    <row r="461" spans="1:7">
      <c r="A461" s="57">
        <f t="shared" ca="1" si="12"/>
        <v>20950</v>
      </c>
      <c r="B461" s="50">
        <f t="shared" ca="1" si="13"/>
        <v>-32.752623387964597</v>
      </c>
      <c r="D461" s="82"/>
      <c r="F461" s="10"/>
      <c r="G461" s="11"/>
    </row>
    <row r="462" spans="1:7">
      <c r="A462" s="57">
        <f t="shared" ca="1" si="12"/>
        <v>21000</v>
      </c>
      <c r="B462" s="50">
        <f t="shared" ca="1" si="13"/>
        <v>-32.947775934576256</v>
      </c>
      <c r="D462" s="82"/>
      <c r="F462" s="10"/>
      <c r="G462" s="11"/>
    </row>
    <row r="463" spans="1:7">
      <c r="A463" s="57">
        <f t="shared" ca="1" si="12"/>
        <v>21050</v>
      </c>
      <c r="B463" s="50">
        <f t="shared" ca="1" si="13"/>
        <v>-33.143948155276583</v>
      </c>
      <c r="D463" s="82"/>
      <c r="F463" s="10"/>
      <c r="G463" s="11"/>
    </row>
    <row r="464" spans="1:7">
      <c r="A464" s="57">
        <f t="shared" ca="1" si="12"/>
        <v>21100</v>
      </c>
      <c r="B464" s="50">
        <f t="shared" ca="1" si="13"/>
        <v>-33.341148275783745</v>
      </c>
      <c r="D464" s="82"/>
      <c r="F464" s="10"/>
      <c r="G464" s="11"/>
    </row>
    <row r="465" spans="1:7">
      <c r="A465" s="57">
        <f t="shared" ca="1" si="12"/>
        <v>21150</v>
      </c>
      <c r="B465" s="50">
        <f t="shared" ca="1" si="13"/>
        <v>-33.539384643034722</v>
      </c>
      <c r="D465" s="82"/>
      <c r="F465" s="10"/>
      <c r="G465" s="11"/>
    </row>
    <row r="466" spans="1:7">
      <c r="A466" s="57">
        <f t="shared" ca="1" si="12"/>
        <v>21200</v>
      </c>
      <c r="B466" s="50">
        <f t="shared" ca="1" si="13"/>
        <v>-33.738665727577207</v>
      </c>
      <c r="D466" s="82"/>
      <c r="F466" s="10"/>
      <c r="G466" s="11"/>
    </row>
    <row r="467" spans="1:7">
      <c r="A467" s="57">
        <f t="shared" ca="1" si="12"/>
        <v>21250</v>
      </c>
      <c r="B467" s="50">
        <f t="shared" ca="1" si="13"/>
        <v>-33.939000126020716</v>
      </c>
      <c r="D467" s="82"/>
      <c r="F467" s="10"/>
      <c r="G467" s="11"/>
    </row>
    <row r="468" spans="1:7">
      <c r="A468" s="57">
        <f t="shared" ca="1" si="12"/>
        <v>21300</v>
      </c>
      <c r="B468" s="50">
        <f t="shared" ca="1" si="13"/>
        <v>-34.140396563549402</v>
      </c>
      <c r="D468" s="82"/>
      <c r="F468" s="10"/>
      <c r="G468" s="11"/>
    </row>
    <row r="469" spans="1:7">
      <c r="A469" s="57">
        <f t="shared" ca="1" si="12"/>
        <v>21350</v>
      </c>
      <c r="B469" s="50">
        <f t="shared" ca="1" si="13"/>
        <v>-34.342863896498031</v>
      </c>
      <c r="D469" s="82"/>
      <c r="F469" s="10"/>
      <c r="G469" s="11"/>
    </row>
    <row r="470" spans="1:7">
      <c r="A470" s="57">
        <f t="shared" ca="1" si="12"/>
        <v>21400</v>
      </c>
      <c r="B470" s="50">
        <f t="shared" ca="1" si="13"/>
        <v>-34.546411114993091</v>
      </c>
      <c r="D470" s="82"/>
      <c r="F470" s="10"/>
      <c r="G470" s="11"/>
    </row>
    <row r="471" spans="1:7">
      <c r="A471" s="57">
        <f t="shared" ca="1" si="12"/>
        <v>21450</v>
      </c>
      <c r="B471" s="50">
        <f t="shared" ca="1" si="13"/>
        <v>-34.751047345661121</v>
      </c>
      <c r="D471" s="82"/>
      <c r="F471" s="10"/>
      <c r="G471" s="11"/>
    </row>
    <row r="472" spans="1:7">
      <c r="A472" s="57">
        <f t="shared" ca="1" si="12"/>
        <v>21500</v>
      </c>
      <c r="B472" s="50">
        <f t="shared" ca="1" si="13"/>
        <v>-34.956781854406252</v>
      </c>
      <c r="D472" s="82"/>
      <c r="F472" s="10"/>
      <c r="G472" s="11"/>
    </row>
    <row r="473" spans="1:7">
      <c r="A473" s="57">
        <f t="shared" ca="1" si="12"/>
        <v>21550</v>
      </c>
      <c r="B473" s="50">
        <f t="shared" ca="1" si="13"/>
        <v>-35.163624049259198</v>
      </c>
      <c r="D473" s="82"/>
      <c r="F473" s="10"/>
      <c r="G473" s="11"/>
    </row>
    <row r="474" spans="1:7">
      <c r="A474" s="57">
        <f t="shared" ca="1" si="12"/>
        <v>21600</v>
      </c>
      <c r="B474" s="50">
        <f t="shared" ca="1" si="13"/>
        <v>-35.371583483299659</v>
      </c>
      <c r="D474" s="82"/>
      <c r="F474" s="10"/>
      <c r="G474" s="11"/>
    </row>
    <row r="475" spans="1:7">
      <c r="A475" s="57">
        <f t="shared" ca="1" si="12"/>
        <v>21650</v>
      </c>
      <c r="B475" s="50">
        <f t="shared" ca="1" si="13"/>
        <v>-35.580669857654762</v>
      </c>
      <c r="D475" s="82"/>
      <c r="F475" s="10"/>
      <c r="G475" s="11"/>
    </row>
    <row r="476" spans="1:7">
      <c r="A476" s="57">
        <f t="shared" ca="1" si="12"/>
        <v>21700</v>
      </c>
      <c r="B476" s="50">
        <f t="shared" ca="1" si="13"/>
        <v>-35.790893024575709</v>
      </c>
      <c r="D476" s="82"/>
      <c r="F476" s="10"/>
      <c r="G476" s="11"/>
    </row>
    <row r="477" spans="1:7">
      <c r="A477" s="57">
        <f t="shared" ca="1" si="12"/>
        <v>21750</v>
      </c>
      <c r="B477" s="50">
        <f t="shared" ca="1" si="13"/>
        <v>-36.002262990595021</v>
      </c>
      <c r="D477" s="82"/>
      <c r="F477" s="10"/>
      <c r="G477" s="11"/>
    </row>
    <row r="478" spans="1:7">
      <c r="A478" s="57">
        <f t="shared" ca="1" si="12"/>
        <v>21800</v>
      </c>
      <c r="B478" s="50">
        <f t="shared" ca="1" si="13"/>
        <v>-36.214789919767291</v>
      </c>
      <c r="D478" s="82"/>
      <c r="F478" s="10"/>
      <c r="G478" s="11"/>
    </row>
    <row r="479" spans="1:7">
      <c r="A479" s="57">
        <f t="shared" ca="1" si="12"/>
        <v>21850</v>
      </c>
      <c r="B479" s="50">
        <f t="shared" ca="1" si="13"/>
        <v>-36.428484136995543</v>
      </c>
      <c r="D479" s="82"/>
      <c r="F479" s="10"/>
      <c r="G479" s="11"/>
    </row>
    <row r="480" spans="1:7">
      <c r="A480" s="57">
        <f t="shared" ca="1" si="12"/>
        <v>21900</v>
      </c>
      <c r="B480" s="50">
        <f t="shared" ca="1" si="13"/>
        <v>-36.643356131446517</v>
      </c>
      <c r="D480" s="82"/>
      <c r="F480" s="10"/>
      <c r="G480" s="11"/>
    </row>
    <row r="481" spans="1:7">
      <c r="A481" s="57">
        <f t="shared" ca="1" si="12"/>
        <v>21950</v>
      </c>
      <c r="B481" s="50">
        <f t="shared" ca="1" si="13"/>
        <v>-36.859416560057454</v>
      </c>
      <c r="D481" s="82"/>
      <c r="F481" s="10"/>
      <c r="G481" s="11"/>
    </row>
    <row r="482" spans="1:7">
      <c r="A482" s="57">
        <f t="shared" ca="1" si="12"/>
        <v>22000</v>
      </c>
      <c r="B482" s="50">
        <f t="shared" ca="1" si="13"/>
        <v>-37.076676251137137</v>
      </c>
      <c r="D482" s="82"/>
      <c r="F482" s="10"/>
      <c r="G482" s="11"/>
    </row>
    <row r="483" spans="1:7">
      <c r="A483" s="57">
        <f t="shared" ca="1" si="12"/>
        <v>22050</v>
      </c>
      <c r="B483" s="50">
        <f t="shared" ca="1" si="13"/>
        <v>-37.295146208064786</v>
      </c>
      <c r="D483" s="82"/>
      <c r="F483" s="10"/>
      <c r="G483" s="11"/>
    </row>
    <row r="484" spans="1:7">
      <c r="A484" s="57">
        <f t="shared" ca="1" si="12"/>
        <v>22100</v>
      </c>
      <c r="B484" s="50">
        <f t="shared" ca="1" si="13"/>
        <v>-37.514837613089391</v>
      </c>
      <c r="D484" s="82"/>
      <c r="F484" s="10"/>
      <c r="G484" s="11"/>
    </row>
    <row r="485" spans="1:7">
      <c r="A485" s="57">
        <f t="shared" ca="1" si="12"/>
        <v>22150</v>
      </c>
      <c r="B485" s="50">
        <f t="shared" ca="1" si="13"/>
        <v>-37.735761831233376</v>
      </c>
      <c r="D485" s="82"/>
      <c r="F485" s="10"/>
      <c r="G485" s="11"/>
    </row>
    <row r="486" spans="1:7">
      <c r="A486" s="57">
        <f t="shared" ca="1" si="12"/>
        <v>22200</v>
      </c>
      <c r="B486" s="50">
        <f t="shared" ca="1" si="13"/>
        <v>-37.957930414303618</v>
      </c>
      <c r="D486" s="82"/>
      <c r="F486" s="10"/>
      <c r="G486" s="11"/>
    </row>
    <row r="487" spans="1:7">
      <c r="A487" s="57">
        <f t="shared" ca="1" si="12"/>
        <v>22250</v>
      </c>
      <c r="B487" s="50">
        <f t="shared" ca="1" si="13"/>
        <v>-38.181355105013431</v>
      </c>
      <c r="D487" s="82"/>
      <c r="F487" s="10"/>
      <c r="G487" s="11"/>
    </row>
    <row r="488" spans="1:7">
      <c r="A488" s="57">
        <f t="shared" ca="1" si="12"/>
        <v>22300</v>
      </c>
      <c r="B488" s="50">
        <f t="shared" ca="1" si="13"/>
        <v>-38.406047841219589</v>
      </c>
      <c r="D488" s="82"/>
      <c r="F488" s="10"/>
      <c r="G488" s="11"/>
    </row>
    <row r="489" spans="1:7">
      <c r="A489" s="57">
        <f t="shared" ca="1" si="12"/>
        <v>22350</v>
      </c>
      <c r="B489" s="50">
        <f t="shared" ca="1" si="13"/>
        <v>-38.632020760277726</v>
      </c>
      <c r="D489" s="82"/>
      <c r="F489" s="10"/>
      <c r="G489" s="11"/>
    </row>
    <row r="490" spans="1:7">
      <c r="A490" s="57">
        <f t="shared" ca="1" si="12"/>
        <v>22400</v>
      </c>
      <c r="B490" s="50">
        <f t="shared" ca="1" si="13"/>
        <v>-38.859286203520512</v>
      </c>
      <c r="D490" s="82"/>
      <c r="F490" s="10"/>
      <c r="G490" s="11"/>
    </row>
    <row r="491" spans="1:7">
      <c r="A491" s="57">
        <f t="shared" ref="A491:A554" ca="1" si="14">OFFSET(A491,-1,0)+f_stop/5000</f>
        <v>22450</v>
      </c>
      <c r="B491" s="50">
        <f t="shared" ref="B491:B554" ca="1" si="15">20*LOG(ABS(   (1/f_dec*SIN(f_dec*$A491/Fm*PI())/SIN($A491/Fm*PI()))^(order-2) * (1/f_dec2*SIN(f_dec2*$A491/Fm*PI())/SIN($A491/Fm*PI())) *  (1/(f_dec*n_avg)*SIN((f_dec*n_avg)*$A491/Fm*PI())/SIN($A491/Fm*PI()))    ))</f>
        <v>-39.08785672086259</v>
      </c>
      <c r="D491" s="82"/>
      <c r="F491" s="10"/>
      <c r="G491" s="11"/>
    </row>
    <row r="492" spans="1:7">
      <c r="A492" s="57">
        <f t="shared" ca="1" si="14"/>
        <v>22500</v>
      </c>
      <c r="B492" s="50">
        <f t="shared" ca="1" si="15"/>
        <v>-39.317745075536685</v>
      </c>
      <c r="D492" s="82"/>
      <c r="F492" s="10"/>
      <c r="G492" s="11"/>
    </row>
    <row r="493" spans="1:7">
      <c r="A493" s="57">
        <f t="shared" ca="1" si="14"/>
        <v>22550</v>
      </c>
      <c r="B493" s="50">
        <f t="shared" ca="1" si="15"/>
        <v>-39.548964248965447</v>
      </c>
      <c r="D493" s="82"/>
      <c r="F493" s="10"/>
      <c r="G493" s="11"/>
    </row>
    <row r="494" spans="1:7">
      <c r="A494" s="57">
        <f t="shared" ca="1" si="14"/>
        <v>22600</v>
      </c>
      <c r="B494" s="50">
        <f t="shared" ca="1" si="15"/>
        <v>-39.781527445773399</v>
      </c>
      <c r="D494" s="82"/>
      <c r="F494" s="10"/>
      <c r="G494" s="11"/>
    </row>
    <row r="495" spans="1:7">
      <c r="A495" s="57">
        <f t="shared" ca="1" si="14"/>
        <v>22650</v>
      </c>
      <c r="B495" s="50">
        <f t="shared" ca="1" si="15"/>
        <v>-40.015448098944418</v>
      </c>
      <c r="D495" s="82"/>
      <c r="F495" s="10"/>
      <c r="G495" s="11"/>
    </row>
    <row r="496" spans="1:7">
      <c r="A496" s="57">
        <f t="shared" ca="1" si="14"/>
        <v>22700</v>
      </c>
      <c r="B496" s="50">
        <f t="shared" ca="1" si="15"/>
        <v>-40.250739875129248</v>
      </c>
      <c r="D496" s="82"/>
      <c r="F496" s="10"/>
      <c r="G496" s="11"/>
    </row>
    <row r="497" spans="1:7">
      <c r="A497" s="57">
        <f t="shared" ca="1" si="14"/>
        <v>22750</v>
      </c>
      <c r="B497" s="50">
        <f t="shared" ca="1" si="15"/>
        <v>-40.48741668010878</v>
      </c>
      <c r="D497" s="82"/>
      <c r="F497" s="10"/>
      <c r="G497" s="11"/>
    </row>
    <row r="498" spans="1:7">
      <c r="A498" s="57">
        <f t="shared" ca="1" si="14"/>
        <v>22800</v>
      </c>
      <c r="B498" s="50">
        <f t="shared" ca="1" si="15"/>
        <v>-40.725492664418496</v>
      </c>
      <c r="D498" s="82"/>
      <c r="F498" s="10"/>
      <c r="G498" s="11"/>
    </row>
    <row r="499" spans="1:7">
      <c r="A499" s="57">
        <f t="shared" ca="1" si="14"/>
        <v>22850</v>
      </c>
      <c r="B499" s="50">
        <f t="shared" ca="1" si="15"/>
        <v>-40.96498222913938</v>
      </c>
      <c r="D499" s="82"/>
      <c r="F499" s="10"/>
      <c r="G499" s="11"/>
    </row>
    <row r="500" spans="1:7">
      <c r="A500" s="57">
        <f t="shared" ca="1" si="14"/>
        <v>22900</v>
      </c>
      <c r="B500" s="50">
        <f t="shared" ca="1" si="15"/>
        <v>-41.205900031862257</v>
      </c>
      <c r="D500" s="82"/>
      <c r="F500" s="10"/>
      <c r="G500" s="11"/>
    </row>
    <row r="501" spans="1:7">
      <c r="A501" s="57">
        <f t="shared" ca="1" si="14"/>
        <v>22950</v>
      </c>
      <c r="B501" s="50">
        <f t="shared" ca="1" si="15"/>
        <v>-41.448260992830477</v>
      </c>
      <c r="D501" s="82"/>
      <c r="F501" s="10"/>
      <c r="G501" s="11"/>
    </row>
    <row r="502" spans="1:7">
      <c r="A502" s="57">
        <f t="shared" ca="1" si="14"/>
        <v>23000</v>
      </c>
      <c r="B502" s="50">
        <f t="shared" ca="1" si="15"/>
        <v>-41.692080301268717</v>
      </c>
      <c r="D502" s="82"/>
      <c r="F502" s="10"/>
      <c r="G502" s="11"/>
    </row>
    <row r="503" spans="1:7">
      <c r="A503" s="57">
        <f t="shared" ca="1" si="14"/>
        <v>23050</v>
      </c>
      <c r="B503" s="50">
        <f t="shared" ca="1" si="15"/>
        <v>-41.937373421903779</v>
      </c>
      <c r="D503" s="82"/>
      <c r="F503" s="10"/>
      <c r="G503" s="11"/>
    </row>
    <row r="504" spans="1:7">
      <c r="A504" s="57">
        <f t="shared" ca="1" si="14"/>
        <v>23100</v>
      </c>
      <c r="B504" s="50">
        <f t="shared" ca="1" si="15"/>
        <v>-42.184156101684721</v>
      </c>
      <c r="D504" s="82"/>
      <c r="F504" s="10"/>
      <c r="G504" s="11"/>
    </row>
    <row r="505" spans="1:7">
      <c r="A505" s="57">
        <f t="shared" ca="1" si="14"/>
        <v>23150</v>
      </c>
      <c r="B505" s="50">
        <f t="shared" ca="1" si="15"/>
        <v>-42.432444376709896</v>
      </c>
      <c r="D505" s="82"/>
      <c r="F505" s="10"/>
      <c r="G505" s="11"/>
    </row>
    <row r="506" spans="1:7">
      <c r="A506" s="57">
        <f t="shared" ca="1" si="14"/>
        <v>23200</v>
      </c>
      <c r="B506" s="50">
        <f t="shared" ca="1" si="15"/>
        <v>-42.682254579368283</v>
      </c>
      <c r="D506" s="82"/>
      <c r="F506" s="10"/>
      <c r="G506" s="11"/>
    </row>
    <row r="507" spans="1:7">
      <c r="A507" s="57">
        <f t="shared" ca="1" si="14"/>
        <v>23250</v>
      </c>
      <c r="B507" s="50">
        <f t="shared" ca="1" si="15"/>
        <v>-42.933603345703098</v>
      </c>
      <c r="D507" s="82"/>
      <c r="F507" s="10"/>
      <c r="G507" s="11"/>
    </row>
    <row r="508" spans="1:7">
      <c r="A508" s="57">
        <f t="shared" ca="1" si="14"/>
        <v>23300</v>
      </c>
      <c r="B508" s="50">
        <f t="shared" ca="1" si="15"/>
        <v>-43.186507623006428</v>
      </c>
      <c r="D508" s="82"/>
      <c r="F508" s="10"/>
      <c r="G508" s="11"/>
    </row>
    <row r="509" spans="1:7">
      <c r="A509" s="57">
        <f t="shared" ca="1" si="14"/>
        <v>23350</v>
      </c>
      <c r="B509" s="50">
        <f t="shared" ca="1" si="15"/>
        <v>-43.440984677653098</v>
      </c>
      <c r="D509" s="82"/>
      <c r="F509" s="10"/>
      <c r="G509" s="11"/>
    </row>
    <row r="510" spans="1:7">
      <c r="A510" s="57">
        <f t="shared" ca="1" si="14"/>
        <v>23400</v>
      </c>
      <c r="B510" s="50">
        <f t="shared" ca="1" si="15"/>
        <v>-43.69705210318358</v>
      </c>
      <c r="D510" s="82"/>
      <c r="F510" s="10"/>
      <c r="G510" s="11"/>
    </row>
    <row r="511" spans="1:7">
      <c r="A511" s="57">
        <f t="shared" ca="1" si="14"/>
        <v>23450</v>
      </c>
      <c r="B511" s="50">
        <f t="shared" ca="1" si="15"/>
        <v>-43.954727828644465</v>
      </c>
      <c r="D511" s="82"/>
      <c r="F511" s="10"/>
      <c r="G511" s="11"/>
    </row>
    <row r="512" spans="1:7">
      <c r="A512" s="57">
        <f t="shared" ca="1" si="14"/>
        <v>23500</v>
      </c>
      <c r="B512" s="50">
        <f t="shared" ca="1" si="15"/>
        <v>-44.214030127197752</v>
      </c>
      <c r="D512" s="82"/>
      <c r="F512" s="10"/>
      <c r="G512" s="11"/>
    </row>
    <row r="513" spans="1:7">
      <c r="A513" s="57">
        <f t="shared" ca="1" si="14"/>
        <v>23550</v>
      </c>
      <c r="B513" s="50">
        <f t="shared" ca="1" si="15"/>
        <v>-44.474977625008009</v>
      </c>
      <c r="D513" s="82"/>
      <c r="F513" s="10"/>
      <c r="G513" s="11"/>
    </row>
    <row r="514" spans="1:7">
      <c r="A514" s="57">
        <f t="shared" ca="1" si="14"/>
        <v>23600</v>
      </c>
      <c r="B514" s="50">
        <f t="shared" ca="1" si="15"/>
        <v>-44.737589310419459</v>
      </c>
      <c r="D514" s="82"/>
      <c r="F514" s="10"/>
      <c r="G514" s="11"/>
    </row>
    <row r="515" spans="1:7">
      <c r="A515" s="57">
        <f t="shared" ca="1" si="14"/>
        <v>23650</v>
      </c>
      <c r="B515" s="50">
        <f t="shared" ca="1" si="15"/>
        <v>-45.001884543433704</v>
      </c>
      <c r="D515" s="82"/>
      <c r="F515" s="10"/>
      <c r="G515" s="11"/>
    </row>
    <row r="516" spans="1:7">
      <c r="A516" s="57">
        <f t="shared" ca="1" si="14"/>
        <v>23700</v>
      </c>
      <c r="B516" s="50">
        <f t="shared" ca="1" si="15"/>
        <v>-45.267883065500023</v>
      </c>
      <c r="D516" s="82"/>
      <c r="F516" s="10"/>
      <c r="G516" s="11"/>
    </row>
    <row r="517" spans="1:7">
      <c r="A517" s="57">
        <f t="shared" ca="1" si="14"/>
        <v>23750</v>
      </c>
      <c r="B517" s="50">
        <f t="shared" ca="1" si="15"/>
        <v>-45.535605009631098</v>
      </c>
      <c r="D517" s="82"/>
      <c r="F517" s="10"/>
      <c r="G517" s="11"/>
    </row>
    <row r="518" spans="1:7">
      <c r="A518" s="57">
        <f t="shared" ca="1" si="14"/>
        <v>23800</v>
      </c>
      <c r="B518" s="50">
        <f t="shared" ca="1" si="15"/>
        <v>-45.805070910856934</v>
      </c>
      <c r="D518" s="82"/>
      <c r="F518" s="10"/>
      <c r="G518" s="11"/>
    </row>
    <row r="519" spans="1:7">
      <c r="A519" s="57">
        <f t="shared" ca="1" si="14"/>
        <v>23850</v>
      </c>
      <c r="B519" s="50">
        <f t="shared" ca="1" si="15"/>
        <v>-46.076301717030425</v>
      </c>
      <c r="D519" s="82"/>
      <c r="F519" s="10"/>
      <c r="G519" s="11"/>
    </row>
    <row r="520" spans="1:7">
      <c r="A520" s="57">
        <f t="shared" ca="1" si="14"/>
        <v>23900</v>
      </c>
      <c r="B520" s="50">
        <f t="shared" ca="1" si="15"/>
        <v>-46.34931879999958</v>
      </c>
      <c r="D520" s="82"/>
      <c r="F520" s="10"/>
      <c r="G520" s="11"/>
    </row>
    <row r="521" spans="1:7">
      <c r="A521" s="57">
        <f t="shared" ca="1" si="14"/>
        <v>23950</v>
      </c>
      <c r="B521" s="50">
        <f t="shared" ca="1" si="15"/>
        <v>-46.624143967160535</v>
      </c>
      <c r="D521" s="82"/>
      <c r="F521" s="10"/>
      <c r="G521" s="11"/>
    </row>
    <row r="522" spans="1:7">
      <c r="A522" s="57">
        <f t="shared" ca="1" si="14"/>
        <v>24000</v>
      </c>
      <c r="B522" s="50">
        <f t="shared" ca="1" si="15"/>
        <v>-46.900799473407922</v>
      </c>
      <c r="D522" s="82"/>
      <c r="F522" s="10"/>
      <c r="G522" s="11"/>
    </row>
    <row r="523" spans="1:7">
      <c r="A523" s="57">
        <f t="shared" ca="1" si="14"/>
        <v>24050</v>
      </c>
      <c r="B523" s="50">
        <f t="shared" ca="1" si="15"/>
        <v>-47.179308033498195</v>
      </c>
      <c r="D523" s="82"/>
      <c r="F523" s="10"/>
      <c r="G523" s="11"/>
    </row>
    <row r="524" spans="1:7">
      <c r="A524" s="57">
        <f t="shared" ca="1" si="14"/>
        <v>24100</v>
      </c>
      <c r="B524" s="50">
        <f t="shared" ca="1" si="15"/>
        <v>-47.45969283484412</v>
      </c>
      <c r="D524" s="82"/>
      <c r="F524" s="10"/>
      <c r="G524" s="11"/>
    </row>
    <row r="525" spans="1:7">
      <c r="A525" s="57">
        <f t="shared" ca="1" si="14"/>
        <v>24150</v>
      </c>
      <c r="B525" s="50">
        <f t="shared" ca="1" si="15"/>
        <v>-47.741977550757746</v>
      </c>
      <c r="D525" s="82"/>
      <c r="F525" s="10"/>
      <c r="G525" s="11"/>
    </row>
    <row r="526" spans="1:7">
      <c r="A526" s="57">
        <f t="shared" ca="1" si="14"/>
        <v>24200</v>
      </c>
      <c r="B526" s="50">
        <f t="shared" ca="1" si="15"/>
        <v>-48.026186354161439</v>
      </c>
      <c r="D526" s="82"/>
      <c r="F526" s="10"/>
      <c r="G526" s="11"/>
    </row>
    <row r="527" spans="1:7">
      <c r="A527" s="57">
        <f t="shared" ca="1" si="14"/>
        <v>24250</v>
      </c>
      <c r="B527" s="50">
        <f t="shared" ca="1" si="15"/>
        <v>-48.312343931786813</v>
      </c>
      <c r="D527" s="82"/>
      <c r="F527" s="10"/>
      <c r="G527" s="11"/>
    </row>
    <row r="528" spans="1:7">
      <c r="A528" s="57">
        <f t="shared" ca="1" si="14"/>
        <v>24300</v>
      </c>
      <c r="B528" s="50">
        <f t="shared" ca="1" si="15"/>
        <v>-48.600475498882211</v>
      </c>
      <c r="D528" s="82"/>
      <c r="F528" s="10"/>
      <c r="G528" s="11"/>
    </row>
    <row r="529" spans="1:7">
      <c r="A529" s="57">
        <f t="shared" ca="1" si="14"/>
        <v>24350</v>
      </c>
      <c r="B529" s="50">
        <f t="shared" ca="1" si="15"/>
        <v>-48.890606814451473</v>
      </c>
      <c r="D529" s="82"/>
      <c r="F529" s="10"/>
      <c r="G529" s="11"/>
    </row>
    <row r="530" spans="1:7">
      <c r="A530" s="57">
        <f t="shared" ca="1" si="14"/>
        <v>24400</v>
      </c>
      <c r="B530" s="50">
        <f t="shared" ca="1" si="15"/>
        <v>-49.182764197046382</v>
      </c>
      <c r="D530" s="82"/>
      <c r="F530" s="10"/>
      <c r="G530" s="11"/>
    </row>
    <row r="531" spans="1:7">
      <c r="A531" s="57">
        <f t="shared" ca="1" si="14"/>
        <v>24450</v>
      </c>
      <c r="B531" s="50">
        <f t="shared" ca="1" si="15"/>
        <v>-49.476974541137665</v>
      </c>
      <c r="D531" s="82"/>
      <c r="F531" s="10"/>
      <c r="G531" s="11"/>
    </row>
    <row r="532" spans="1:7">
      <c r="A532" s="57">
        <f t="shared" ca="1" si="14"/>
        <v>24500</v>
      </c>
      <c r="B532" s="50">
        <f t="shared" ca="1" si="15"/>
        <v>-49.77326533409007</v>
      </c>
      <c r="D532" s="82"/>
      <c r="F532" s="10"/>
      <c r="G532" s="11"/>
    </row>
    <row r="533" spans="1:7">
      <c r="A533" s="57">
        <f t="shared" ca="1" si="14"/>
        <v>24550</v>
      </c>
      <c r="B533" s="50">
        <f t="shared" ca="1" si="15"/>
        <v>-50.071664673768254</v>
      </c>
      <c r="D533" s="82"/>
      <c r="F533" s="10"/>
      <c r="G533" s="11"/>
    </row>
    <row r="534" spans="1:7">
      <c r="A534" s="57">
        <f t="shared" ca="1" si="14"/>
        <v>24600</v>
      </c>
      <c r="B534" s="50">
        <f t="shared" ca="1" si="15"/>
        <v>-50.372201286802039</v>
      </c>
      <c r="D534" s="82"/>
      <c r="F534" s="10"/>
      <c r="G534" s="11"/>
    </row>
    <row r="535" spans="1:7">
      <c r="A535" s="57">
        <f t="shared" ca="1" si="14"/>
        <v>24650</v>
      </c>
      <c r="B535" s="50">
        <f t="shared" ca="1" si="15"/>
        <v>-50.674904547540798</v>
      </c>
      <c r="D535" s="82"/>
      <c r="F535" s="10"/>
      <c r="G535" s="11"/>
    </row>
    <row r="536" spans="1:7">
      <c r="A536" s="57">
        <f t="shared" ca="1" si="14"/>
        <v>24700</v>
      </c>
      <c r="B536" s="50">
        <f t="shared" ca="1" si="15"/>
        <v>-50.979804497728622</v>
      </c>
      <c r="D536" s="82"/>
      <c r="F536" s="10"/>
      <c r="G536" s="11"/>
    </row>
    <row r="537" spans="1:7">
      <c r="A537" s="57">
        <f t="shared" ca="1" si="14"/>
        <v>24750</v>
      </c>
      <c r="B537" s="50">
        <f t="shared" ca="1" si="15"/>
        <v>-51.286931866932896</v>
      </c>
      <c r="D537" s="82"/>
      <c r="F537" s="10"/>
      <c r="G537" s="11"/>
    </row>
    <row r="538" spans="1:7">
      <c r="A538" s="57">
        <f t="shared" ca="1" si="14"/>
        <v>24800</v>
      </c>
      <c r="B538" s="50">
        <f t="shared" ca="1" si="15"/>
        <v>-51.596318093761809</v>
      </c>
      <c r="D538" s="82"/>
      <c r="F538" s="10"/>
      <c r="G538" s="11"/>
    </row>
    <row r="539" spans="1:7">
      <c r="A539" s="57">
        <f t="shared" ca="1" si="14"/>
        <v>24850</v>
      </c>
      <c r="B539" s="50">
        <f t="shared" ca="1" si="15"/>
        <v>-51.907995347907381</v>
      </c>
      <c r="D539" s="82"/>
      <c r="F539" s="10"/>
      <c r="G539" s="11"/>
    </row>
    <row r="540" spans="1:7">
      <c r="A540" s="57">
        <f t="shared" ca="1" si="14"/>
        <v>24900</v>
      </c>
      <c r="B540" s="50">
        <f t="shared" ca="1" si="15"/>
        <v>-52.221996553052456</v>
      </c>
      <c r="D540" s="82"/>
      <c r="F540" s="10"/>
      <c r="G540" s="11"/>
    </row>
    <row r="541" spans="1:7">
      <c r="A541" s="57">
        <f t="shared" ca="1" si="14"/>
        <v>24950</v>
      </c>
      <c r="B541" s="50">
        <f t="shared" ca="1" si="15"/>
        <v>-52.538355410683522</v>
      </c>
      <c r="D541" s="82"/>
      <c r="F541" s="10"/>
      <c r="G541" s="11"/>
    </row>
    <row r="542" spans="1:7">
      <c r="A542" s="57">
        <f t="shared" ca="1" si="14"/>
        <v>25000</v>
      </c>
      <c r="B542" s="50">
        <f t="shared" ca="1" si="15"/>
        <v>-52.857106424851814</v>
      </c>
      <c r="D542" s="82"/>
      <c r="F542" s="10"/>
      <c r="G542" s="11"/>
    </row>
    <row r="543" spans="1:7">
      <c r="A543" s="57">
        <f t="shared" ca="1" si="14"/>
        <v>25050</v>
      </c>
      <c r="B543" s="50">
        <f t="shared" ca="1" si="15"/>
        <v>-53.178284927928701</v>
      </c>
      <c r="D543" s="82"/>
      <c r="F543" s="10"/>
      <c r="G543" s="11"/>
    </row>
    <row r="544" spans="1:7">
      <c r="A544" s="57">
        <f t="shared" ca="1" si="14"/>
        <v>25100</v>
      </c>
      <c r="B544" s="50">
        <f t="shared" ca="1" si="15"/>
        <v>-53.501927107404079</v>
      </c>
      <c r="D544" s="82"/>
      <c r="F544" s="10"/>
      <c r="G544" s="11"/>
    </row>
    <row r="545" spans="1:7">
      <c r="A545" s="57">
        <f t="shared" ca="1" si="14"/>
        <v>25150</v>
      </c>
      <c r="B545" s="50">
        <f t="shared" ca="1" si="15"/>
        <v>-53.828070033777962</v>
      </c>
      <c r="D545" s="82"/>
      <c r="F545" s="10"/>
      <c r="G545" s="11"/>
    </row>
    <row r="546" spans="1:7">
      <c r="A546" s="57">
        <f t="shared" ca="1" si="14"/>
        <v>25200</v>
      </c>
      <c r="B546" s="50">
        <f t="shared" ca="1" si="15"/>
        <v>-54.156751689600348</v>
      </c>
      <c r="D546" s="82"/>
      <c r="F546" s="10"/>
      <c r="G546" s="11"/>
    </row>
    <row r="547" spans="1:7">
      <c r="A547" s="57">
        <f t="shared" ca="1" si="14"/>
        <v>25250</v>
      </c>
      <c r="B547" s="50">
        <f t="shared" ca="1" si="15"/>
        <v>-54.488010999715385</v>
      </c>
      <c r="D547" s="82"/>
      <c r="F547" s="10"/>
      <c r="G547" s="11"/>
    </row>
    <row r="548" spans="1:7">
      <c r="A548" s="57">
        <f t="shared" ca="1" si="14"/>
        <v>25300</v>
      </c>
      <c r="B548" s="50">
        <f t="shared" ca="1" si="15"/>
        <v>-54.82188786277127</v>
      </c>
      <c r="D548" s="82"/>
      <c r="F548" s="10"/>
      <c r="G548" s="11"/>
    </row>
    <row r="549" spans="1:7">
      <c r="A549" s="57">
        <f t="shared" ca="1" si="14"/>
        <v>25350</v>
      </c>
      <c r="B549" s="50">
        <f t="shared" ca="1" si="15"/>
        <v>-55.158423184059615</v>
      </c>
      <c r="D549" s="82"/>
      <c r="F549" s="10"/>
      <c r="G549" s="11"/>
    </row>
    <row r="550" spans="1:7">
      <c r="A550" s="57">
        <f t="shared" ca="1" si="14"/>
        <v>25400</v>
      </c>
      <c r="B550" s="50">
        <f t="shared" ca="1" si="15"/>
        <v>-55.497658909751692</v>
      </c>
      <c r="D550" s="82"/>
      <c r="F550" s="10"/>
      <c r="G550" s="11"/>
    </row>
    <row r="551" spans="1:7">
      <c r="A551" s="57">
        <f t="shared" ca="1" si="14"/>
        <v>25450</v>
      </c>
      <c r="B551" s="50">
        <f t="shared" ca="1" si="15"/>
        <v>-55.839638062604635</v>
      </c>
      <c r="D551" s="82"/>
      <c r="F551" s="10"/>
      <c r="G551" s="11"/>
    </row>
    <row r="552" spans="1:7">
      <c r="A552" s="57">
        <f t="shared" ca="1" si="14"/>
        <v>25500</v>
      </c>
      <c r="B552" s="50">
        <f t="shared" ca="1" si="15"/>
        <v>-56.1844047792125</v>
      </c>
      <c r="D552" s="82"/>
      <c r="F552" s="10"/>
      <c r="G552" s="11"/>
    </row>
    <row r="553" spans="1:7">
      <c r="A553" s="57">
        <f t="shared" ca="1" si="14"/>
        <v>25550</v>
      </c>
      <c r="B553" s="50">
        <f t="shared" ca="1" si="15"/>
        <v>-56.532004348884627</v>
      </c>
      <c r="D553" s="82"/>
      <c r="F553" s="10"/>
      <c r="G553" s="11"/>
    </row>
    <row r="554" spans="1:7">
      <c r="A554" s="57">
        <f t="shared" ca="1" si="14"/>
        <v>25600</v>
      </c>
      <c r="B554" s="50">
        <f t="shared" ca="1" si="15"/>
        <v>-56.882483254236142</v>
      </c>
      <c r="D554" s="82"/>
      <c r="F554" s="10"/>
      <c r="G554" s="11"/>
    </row>
    <row r="555" spans="1:7">
      <c r="A555" s="57">
        <f t="shared" ref="A555:A618" ca="1" si="16">OFFSET(A555,-1,0)+f_stop/5000</f>
        <v>25650</v>
      </c>
      <c r="B555" s="50">
        <f t="shared" ref="B555:B618" ca="1" si="17">20*LOG(ABS(   (1/f_dec*SIN(f_dec*$A555/Fm*PI())/SIN($A555/Fm*PI()))^(order-2) * (1/f_dec2*SIN(f_dec2*$A555/Fm*PI())/SIN($A555/Fm*PI())) *  (1/(f_dec*n_avg)*SIN((f_dec*n_avg)*$A555/Fm*PI())/SIN($A555/Fm*PI()))    ))</f>
        <v>-57.235889213582482</v>
      </c>
      <c r="D555" s="82"/>
      <c r="F555" s="10"/>
      <c r="G555" s="11"/>
    </row>
    <row r="556" spans="1:7">
      <c r="A556" s="57">
        <f t="shared" ca="1" si="16"/>
        <v>25700</v>
      </c>
      <c r="B556" s="50">
        <f t="shared" ca="1" si="17"/>
        <v>-57.592271225235194</v>
      </c>
      <c r="D556" s="82"/>
      <c r="F556" s="10"/>
      <c r="G556" s="11"/>
    </row>
    <row r="557" spans="1:7">
      <c r="A557" s="57">
        <f t="shared" ca="1" si="16"/>
        <v>25750</v>
      </c>
      <c r="B557" s="50">
        <f t="shared" ca="1" si="17"/>
        <v>-57.951679613801552</v>
      </c>
      <c r="D557" s="82"/>
      <c r="F557" s="10"/>
      <c r="G557" s="11"/>
    </row>
    <row r="558" spans="1:7">
      <c r="A558" s="57">
        <f t="shared" ca="1" si="16"/>
        <v>25800</v>
      </c>
      <c r="B558" s="50">
        <f t="shared" ca="1" si="17"/>
        <v>-58.31416607859866</v>
      </c>
      <c r="D558" s="82"/>
      <c r="F558" s="10"/>
      <c r="G558" s="11"/>
    </row>
    <row r="559" spans="1:7">
      <c r="A559" s="57">
        <f t="shared" ca="1" si="16"/>
        <v>25850</v>
      </c>
      <c r="B559" s="50">
        <f t="shared" ca="1" si="17"/>
        <v>-58.67978374429817</v>
      </c>
      <c r="D559" s="82"/>
      <c r="F559" s="10"/>
      <c r="G559" s="11"/>
    </row>
    <row r="560" spans="1:7">
      <c r="A560" s="57">
        <f t="shared" ca="1" si="16"/>
        <v>25900</v>
      </c>
      <c r="B560" s="50">
        <f t="shared" ca="1" si="17"/>
        <v>-59.048587213926702</v>
      </c>
      <c r="D560" s="82"/>
      <c r="F560" s="10"/>
      <c r="G560" s="11"/>
    </row>
    <row r="561" spans="1:7">
      <c r="A561" s="57">
        <f t="shared" ca="1" si="16"/>
        <v>25950</v>
      </c>
      <c r="B561" s="50">
        <f t="shared" ca="1" si="17"/>
        <v>-59.420632624354596</v>
      </c>
      <c r="D561" s="82"/>
      <c r="F561" s="10"/>
      <c r="G561" s="11"/>
    </row>
    <row r="562" spans="1:7">
      <c r="A562" s="57">
        <f t="shared" ca="1" si="16"/>
        <v>26000</v>
      </c>
      <c r="B562" s="50">
        <f t="shared" ca="1" si="17"/>
        <v>-59.795977704413929</v>
      </c>
      <c r="D562" s="82"/>
      <c r="F562" s="10"/>
      <c r="G562" s="11"/>
    </row>
    <row r="563" spans="1:7">
      <c r="A563" s="57">
        <f t="shared" ca="1" si="16"/>
        <v>26050</v>
      </c>
      <c r="B563" s="50">
        <f t="shared" ca="1" si="17"/>
        <v>-60.174681835797855</v>
      </c>
      <c r="D563" s="82"/>
      <c r="F563" s="10"/>
      <c r="G563" s="11"/>
    </row>
    <row r="564" spans="1:7">
      <c r="A564" s="57">
        <f t="shared" ca="1" si="16"/>
        <v>26100</v>
      </c>
      <c r="B564" s="50">
        <f t="shared" ca="1" si="17"/>
        <v>-60.556806116901271</v>
      </c>
      <c r="D564" s="82"/>
      <c r="F564" s="10"/>
      <c r="G564" s="11"/>
    </row>
    <row r="565" spans="1:7">
      <c r="A565" s="57">
        <f t="shared" ca="1" si="16"/>
        <v>26150</v>
      </c>
      <c r="B565" s="50">
        <f t="shared" ca="1" si="17"/>
        <v>-60.942413429776209</v>
      </c>
      <c r="D565" s="82"/>
      <c r="F565" s="10"/>
      <c r="G565" s="11"/>
    </row>
    <row r="566" spans="1:7">
      <c r="A566" s="57">
        <f t="shared" ca="1" si="16"/>
        <v>26200</v>
      </c>
      <c r="B566" s="50">
        <f t="shared" ca="1" si="17"/>
        <v>-61.331568510384862</v>
      </c>
      <c r="D566" s="82"/>
      <c r="F566" s="10"/>
      <c r="G566" s="11"/>
    </row>
    <row r="567" spans="1:7">
      <c r="A567" s="57">
        <f t="shared" ca="1" si="16"/>
        <v>26250</v>
      </c>
      <c r="B567" s="50">
        <f t="shared" ca="1" si="17"/>
        <v>-61.724338022348384</v>
      </c>
      <c r="D567" s="82"/>
      <c r="F567" s="10"/>
      <c r="G567" s="11"/>
    </row>
    <row r="568" spans="1:7">
      <c r="A568" s="57">
        <f t="shared" ca="1" si="16"/>
        <v>26300</v>
      </c>
      <c r="B568" s="50">
        <f t="shared" ca="1" si="17"/>
        <v>-62.12079063440116</v>
      </c>
      <c r="D568" s="82"/>
      <c r="F568" s="10"/>
      <c r="G568" s="11"/>
    </row>
    <row r="569" spans="1:7">
      <c r="A569" s="57">
        <f t="shared" ca="1" si="16"/>
        <v>26350</v>
      </c>
      <c r="B569" s="50">
        <f t="shared" ca="1" si="17"/>
        <v>-62.52099710177685</v>
      </c>
      <c r="D569" s="82"/>
      <c r="F569" s="10"/>
      <c r="G569" s="11"/>
    </row>
    <row r="570" spans="1:7">
      <c r="A570" s="57">
        <f t="shared" ca="1" si="16"/>
        <v>26400</v>
      </c>
      <c r="B570" s="50">
        <f t="shared" ca="1" si="17"/>
        <v>-62.925030351768392</v>
      </c>
      <c r="D570" s="82"/>
      <c r="F570" s="10"/>
      <c r="G570" s="11"/>
    </row>
    <row r="571" spans="1:7">
      <c r="A571" s="57">
        <f t="shared" ca="1" si="16"/>
        <v>26450</v>
      </c>
      <c r="B571" s="50">
        <f t="shared" ca="1" si="17"/>
        <v>-63.332965573720664</v>
      </c>
      <c r="D571" s="82"/>
      <c r="F571" s="10"/>
      <c r="G571" s="11"/>
    </row>
    <row r="572" spans="1:7">
      <c r="A572" s="57">
        <f t="shared" ca="1" si="16"/>
        <v>26500</v>
      </c>
      <c r="B572" s="50">
        <f t="shared" ca="1" si="17"/>
        <v>-63.74488031373523</v>
      </c>
      <c r="D572" s="82"/>
      <c r="F572" s="10"/>
      <c r="G572" s="11"/>
    </row>
    <row r="573" spans="1:7">
      <c r="A573" s="57">
        <f t="shared" ca="1" si="16"/>
        <v>26550</v>
      </c>
      <c r="B573" s="50">
        <f t="shared" ca="1" si="17"/>
        <v>-64.160854574385937</v>
      </c>
      <c r="D573" s="82"/>
      <c r="F573" s="10"/>
      <c r="G573" s="11"/>
    </row>
    <row r="574" spans="1:7">
      <c r="A574" s="57">
        <f t="shared" ca="1" si="16"/>
        <v>26600</v>
      </c>
      <c r="B574" s="50">
        <f t="shared" ca="1" si="17"/>
        <v>-64.580970919766628</v>
      </c>
      <c r="D574" s="82"/>
      <c r="F574" s="10"/>
      <c r="G574" s="11"/>
    </row>
    <row r="575" spans="1:7">
      <c r="A575" s="57">
        <f t="shared" ca="1" si="16"/>
        <v>26650</v>
      </c>
      <c r="B575" s="50">
        <f t="shared" ca="1" si="17"/>
        <v>-65.005314586217665</v>
      </c>
      <c r="D575" s="82"/>
      <c r="F575" s="10"/>
      <c r="G575" s="11"/>
    </row>
    <row r="576" spans="1:7">
      <c r="A576" s="57">
        <f t="shared" ca="1" si="16"/>
        <v>26700</v>
      </c>
      <c r="B576" s="50">
        <f t="shared" ca="1" si="17"/>
        <v>-65.433973599102757</v>
      </c>
      <c r="D576" s="82"/>
      <c r="F576" s="10"/>
      <c r="G576" s="11"/>
    </row>
    <row r="577" spans="1:7">
      <c r="A577" s="57">
        <f t="shared" ca="1" si="16"/>
        <v>26750</v>
      </c>
      <c r="B577" s="50">
        <f t="shared" ca="1" si="17"/>
        <v>-65.86703889603811</v>
      </c>
      <c r="D577" s="82"/>
      <c r="F577" s="10"/>
      <c r="G577" s="11"/>
    </row>
    <row r="578" spans="1:7">
      <c r="A578" s="57">
        <f t="shared" ca="1" si="16"/>
        <v>26800</v>
      </c>
      <c r="B578" s="50">
        <f t="shared" ca="1" si="17"/>
        <v>-66.304604457005539</v>
      </c>
      <c r="D578" s="82"/>
      <c r="F578" s="10"/>
      <c r="G578" s="11"/>
    </row>
    <row r="579" spans="1:7">
      <c r="A579" s="57">
        <f t="shared" ca="1" si="16"/>
        <v>26850</v>
      </c>
      <c r="B579" s="50">
        <f t="shared" ca="1" si="17"/>
        <v>-66.746767441817354</v>
      </c>
      <c r="D579" s="82"/>
      <c r="F579" s="10"/>
      <c r="G579" s="11"/>
    </row>
    <row r="580" spans="1:7">
      <c r="A580" s="57">
        <f t="shared" ca="1" si="16"/>
        <v>26900</v>
      </c>
      <c r="B580" s="50">
        <f t="shared" ca="1" si="17"/>
        <v>-67.193628335436301</v>
      </c>
      <c r="D580" s="82"/>
      <c r="F580" s="10"/>
      <c r="G580" s="11"/>
    </row>
    <row r="581" spans="1:7">
      <c r="A581" s="57">
        <f t="shared" ca="1" si="16"/>
        <v>26950</v>
      </c>
      <c r="B581" s="50">
        <f t="shared" ca="1" si="17"/>
        <v>-67.645291101695648</v>
      </c>
      <c r="D581" s="82"/>
      <c r="F581" s="10"/>
      <c r="G581" s="11"/>
    </row>
    <row r="582" spans="1:7">
      <c r="A582" s="57">
        <f t="shared" ca="1" si="16"/>
        <v>27000</v>
      </c>
      <c r="B582" s="50">
        <f t="shared" ca="1" si="17"/>
        <v>-68.101863346009438</v>
      </c>
      <c r="D582" s="82"/>
      <c r="F582" s="10"/>
      <c r="G582" s="11"/>
    </row>
    <row r="583" spans="1:7">
      <c r="A583" s="57">
        <f t="shared" ca="1" si="16"/>
        <v>27050</v>
      </c>
      <c r="B583" s="50">
        <f t="shared" ca="1" si="17"/>
        <v>-68.563456487710823</v>
      </c>
      <c r="D583" s="82"/>
      <c r="F583" s="10"/>
      <c r="G583" s="11"/>
    </row>
    <row r="584" spans="1:7">
      <c r="A584" s="57">
        <f t="shared" ca="1" si="16"/>
        <v>27100</v>
      </c>
      <c r="B584" s="50">
        <f t="shared" ca="1" si="17"/>
        <v>-69.030185942710148</v>
      </c>
      <c r="D584" s="82"/>
      <c r="F584" s="10"/>
      <c r="G584" s="11"/>
    </row>
    <row r="585" spans="1:7">
      <c r="A585" s="57">
        <f t="shared" ca="1" si="16"/>
        <v>27150</v>
      </c>
      <c r="B585" s="50">
        <f t="shared" ca="1" si="17"/>
        <v>-69.502171317224366</v>
      </c>
      <c r="D585" s="82"/>
      <c r="F585" s="10"/>
      <c r="G585" s="11"/>
    </row>
    <row r="586" spans="1:7">
      <c r="A586" s="57">
        <f t="shared" ca="1" si="16"/>
        <v>27200</v>
      </c>
      <c r="B586" s="50">
        <f t="shared" ca="1" si="17"/>
        <v>-69.979536613391517</v>
      </c>
      <c r="D586" s="82"/>
      <c r="F586" s="10"/>
      <c r="G586" s="11"/>
    </row>
    <row r="587" spans="1:7">
      <c r="A587" s="57">
        <f t="shared" ca="1" si="16"/>
        <v>27250</v>
      </c>
      <c r="B587" s="50">
        <f t="shared" ca="1" si="17"/>
        <v>-70.46241044765776</v>
      </c>
      <c r="D587" s="82"/>
      <c r="F587" s="10"/>
      <c r="G587" s="11"/>
    </row>
    <row r="588" spans="1:7">
      <c r="A588" s="57">
        <f t="shared" ca="1" si="16"/>
        <v>27300</v>
      </c>
      <c r="B588" s="50">
        <f t="shared" ca="1" si="17"/>
        <v>-70.950926282899218</v>
      </c>
      <c r="D588" s="82"/>
      <c r="F588" s="10"/>
      <c r="G588" s="11"/>
    </row>
    <row r="589" spans="1:7">
      <c r="A589" s="57">
        <f t="shared" ca="1" si="16"/>
        <v>27350</v>
      </c>
      <c r="B589" s="50">
        <f t="shared" ca="1" si="17"/>
        <v>-71.445222675330598</v>
      </c>
      <c r="D589" s="82"/>
      <c r="F589" s="10"/>
      <c r="G589" s="11"/>
    </row>
    <row r="590" spans="1:7">
      <c r="A590" s="57">
        <f t="shared" ca="1" si="16"/>
        <v>27400</v>
      </c>
      <c r="B590" s="50">
        <f t="shared" ca="1" si="17"/>
        <v>-71.945443537343252</v>
      </c>
      <c r="D590" s="82"/>
      <c r="F590" s="10"/>
      <c r="G590" s="11"/>
    </row>
    <row r="591" spans="1:7">
      <c r="A591" s="57">
        <f t="shared" ca="1" si="16"/>
        <v>27450</v>
      </c>
      <c r="B591" s="50">
        <f t="shared" ca="1" si="17"/>
        <v>-72.45173841752424</v>
      </c>
      <c r="D591" s="82"/>
      <c r="F591" s="10"/>
      <c r="G591" s="11"/>
    </row>
    <row r="592" spans="1:7">
      <c r="A592" s="57">
        <f t="shared" ca="1" si="16"/>
        <v>27500</v>
      </c>
      <c r="B592" s="50">
        <f t="shared" ca="1" si="17"/>
        <v>-72.964262799220322</v>
      </c>
      <c r="D592" s="82"/>
      <c r="F592" s="10"/>
      <c r="G592" s="11"/>
    </row>
    <row r="593" spans="1:7">
      <c r="A593" s="57">
        <f t="shared" ca="1" si="16"/>
        <v>27550</v>
      </c>
      <c r="B593" s="50">
        <f t="shared" ca="1" si="17"/>
        <v>-73.483178419141311</v>
      </c>
      <c r="D593" s="82"/>
      <c r="F593" s="10"/>
      <c r="G593" s="11"/>
    </row>
    <row r="594" spans="1:7">
      <c r="A594" s="57">
        <f t="shared" ca="1" si="16"/>
        <v>27600</v>
      </c>
      <c r="B594" s="50">
        <f t="shared" ca="1" si="17"/>
        <v>-74.008653607638891</v>
      </c>
      <c r="D594" s="82"/>
      <c r="F594" s="10"/>
      <c r="G594" s="11"/>
    </row>
    <row r="595" spans="1:7">
      <c r="A595" s="57">
        <f t="shared" ca="1" si="16"/>
        <v>27650</v>
      </c>
      <c r="B595" s="50">
        <f t="shared" ca="1" si="17"/>
        <v>-74.540863652454789</v>
      </c>
      <c r="D595" s="82"/>
      <c r="F595" s="10"/>
      <c r="G595" s="11"/>
    </row>
    <row r="596" spans="1:7">
      <c r="A596" s="57">
        <f t="shared" ca="1" si="16"/>
        <v>27700</v>
      </c>
      <c r="B596" s="50">
        <f t="shared" ca="1" si="17"/>
        <v>-75.079991187907368</v>
      </c>
      <c r="D596" s="82"/>
      <c r="F596" s="10"/>
      <c r="G596" s="11"/>
    </row>
    <row r="597" spans="1:7">
      <c r="A597" s="57">
        <f t="shared" ca="1" si="16"/>
        <v>27750</v>
      </c>
      <c r="B597" s="50">
        <f t="shared" ca="1" si="17"/>
        <v>-75.62622661168318</v>
      </c>
      <c r="D597" s="82"/>
      <c r="F597" s="10"/>
      <c r="G597" s="11"/>
    </row>
    <row r="598" spans="1:7">
      <c r="A598" s="57">
        <f t="shared" ca="1" si="16"/>
        <v>27800</v>
      </c>
      <c r="B598" s="50">
        <f t="shared" ca="1" si="17"/>
        <v>-76.179768531615423</v>
      </c>
      <c r="D598" s="82"/>
      <c r="F598" s="10"/>
      <c r="G598" s="11"/>
    </row>
    <row r="599" spans="1:7">
      <c r="A599" s="57">
        <f t="shared" ca="1" si="16"/>
        <v>27850</v>
      </c>
      <c r="B599" s="50">
        <f t="shared" ca="1" si="17"/>
        <v>-76.740824245077533</v>
      </c>
      <c r="D599" s="82"/>
      <c r="F599" s="10"/>
      <c r="G599" s="11"/>
    </row>
    <row r="600" spans="1:7">
      <c r="A600" s="57">
        <f t="shared" ca="1" si="16"/>
        <v>27900</v>
      </c>
      <c r="B600" s="50">
        <f t="shared" ca="1" si="17"/>
        <v>-77.309610253890128</v>
      </c>
      <c r="D600" s="82"/>
      <c r="F600" s="10"/>
      <c r="G600" s="11"/>
    </row>
    <row r="601" spans="1:7">
      <c r="A601" s="57">
        <f t="shared" ca="1" si="16"/>
        <v>27950</v>
      </c>
      <c r="B601" s="50">
        <f t="shared" ca="1" si="17"/>
        <v>-77.886352817947127</v>
      </c>
      <c r="D601" s="82"/>
      <c r="F601" s="10"/>
      <c r="G601" s="11"/>
    </row>
    <row r="602" spans="1:7">
      <c r="A602" s="57">
        <f t="shared" ca="1" si="16"/>
        <v>28000</v>
      </c>
      <c r="B602" s="50">
        <f t="shared" ca="1" si="17"/>
        <v>-78.471288551107463</v>
      </c>
      <c r="D602" s="82"/>
      <c r="F602" s="10"/>
      <c r="G602" s="11"/>
    </row>
    <row r="603" spans="1:7">
      <c r="A603" s="57">
        <f t="shared" ca="1" si="16"/>
        <v>28050</v>
      </c>
      <c r="B603" s="50">
        <f t="shared" ca="1" si="17"/>
        <v>-79.064665063284764</v>
      </c>
      <c r="D603" s="82"/>
      <c r="F603" s="10"/>
      <c r="G603" s="11"/>
    </row>
    <row r="604" spans="1:7">
      <c r="A604" s="57">
        <f t="shared" ca="1" si="16"/>
        <v>28100</v>
      </c>
      <c r="B604" s="50">
        <f t="shared" ca="1" si="17"/>
        <v>-79.666741653101113</v>
      </c>
      <c r="D604" s="82"/>
      <c r="F604" s="10"/>
      <c r="G604" s="11"/>
    </row>
    <row r="605" spans="1:7">
      <c r="A605" s="57">
        <f t="shared" ca="1" si="16"/>
        <v>28150</v>
      </c>
      <c r="B605" s="50">
        <f t="shared" ca="1" si="17"/>
        <v>-80.277790055959088</v>
      </c>
      <c r="D605" s="82"/>
      <c r="F605" s="10"/>
      <c r="G605" s="11"/>
    </row>
    <row r="606" spans="1:7">
      <c r="A606" s="57">
        <f t="shared" ca="1" si="16"/>
        <v>28200</v>
      </c>
      <c r="B606" s="50">
        <f t="shared" ca="1" si="17"/>
        <v>-80.898095252940323</v>
      </c>
      <c r="D606" s="82"/>
      <c r="F606" s="10"/>
      <c r="G606" s="11"/>
    </row>
    <row r="607" spans="1:7">
      <c r="A607" s="57">
        <f t="shared" ca="1" si="16"/>
        <v>28250</v>
      </c>
      <c r="B607" s="50">
        <f t="shared" ca="1" si="17"/>
        <v>-81.527956346563485</v>
      </c>
      <c r="D607" s="82"/>
      <c r="F607" s="10"/>
      <c r="G607" s="11"/>
    </row>
    <row r="608" spans="1:7">
      <c r="A608" s="57">
        <f t="shared" ca="1" si="16"/>
        <v>28300</v>
      </c>
      <c r="B608" s="50">
        <f t="shared" ca="1" si="17"/>
        <v>-82.167687510144106</v>
      </c>
      <c r="D608" s="82"/>
      <c r="F608" s="10"/>
      <c r="G608" s="11"/>
    </row>
    <row r="609" spans="1:7">
      <c r="A609" s="57">
        <f t="shared" ca="1" si="16"/>
        <v>28350</v>
      </c>
      <c r="B609" s="50">
        <f t="shared" ca="1" si="17"/>
        <v>-82.817619018308363</v>
      </c>
      <c r="D609" s="82"/>
      <c r="F609" s="10"/>
      <c r="G609" s="11"/>
    </row>
    <row r="610" spans="1:7">
      <c r="A610" s="57">
        <f t="shared" ca="1" si="16"/>
        <v>28400</v>
      </c>
      <c r="B610" s="50">
        <f t="shared" ca="1" si="17"/>
        <v>-83.478098367128013</v>
      </c>
      <c r="D610" s="82"/>
      <c r="F610" s="10"/>
      <c r="G610" s="11"/>
    </row>
    <row r="611" spans="1:7">
      <c r="A611" s="57">
        <f t="shared" ca="1" si="16"/>
        <v>28450</v>
      </c>
      <c r="B611" s="50">
        <f t="shared" ca="1" si="17"/>
        <v>-84.149491493397363</v>
      </c>
      <c r="D611" s="82"/>
      <c r="F611" s="10"/>
      <c r="G611" s="11"/>
    </row>
    <row r="612" spans="1:7">
      <c r="A612" s="57">
        <f t="shared" ca="1" si="16"/>
        <v>28500</v>
      </c>
      <c r="B612" s="50">
        <f t="shared" ca="1" si="17"/>
        <v>-84.832184103771539</v>
      </c>
      <c r="D612" s="82"/>
      <c r="F612" s="10"/>
      <c r="G612" s="11"/>
    </row>
    <row r="613" spans="1:7">
      <c r="A613" s="57">
        <f t="shared" ca="1" si="16"/>
        <v>28550</v>
      </c>
      <c r="B613" s="50">
        <f t="shared" ca="1" si="17"/>
        <v>-85.526583125862487</v>
      </c>
      <c r="D613" s="82"/>
      <c r="F613" s="10"/>
      <c r="G613" s="11"/>
    </row>
    <row r="614" spans="1:7">
      <c r="A614" s="57">
        <f t="shared" ca="1" si="16"/>
        <v>28600</v>
      </c>
      <c r="B614" s="50">
        <f t="shared" ca="1" si="17"/>
        <v>-86.233118294974375</v>
      </c>
      <c r="D614" s="82"/>
      <c r="F614" s="10"/>
      <c r="G614" s="11"/>
    </row>
    <row r="615" spans="1:7">
      <c r="A615" s="57">
        <f t="shared" ca="1" si="16"/>
        <v>28650</v>
      </c>
      <c r="B615" s="50">
        <f t="shared" ca="1" si="17"/>
        <v>-86.952243891981453</v>
      </c>
      <c r="D615" s="82"/>
      <c r="F615" s="10"/>
      <c r="G615" s="11"/>
    </row>
    <row r="616" spans="1:7">
      <c r="A616" s="57">
        <f t="shared" ca="1" si="16"/>
        <v>28700</v>
      </c>
      <c r="B616" s="50">
        <f t="shared" ca="1" si="17"/>
        <v>-87.684440649962198</v>
      </c>
      <c r="D616" s="82"/>
      <c r="F616" s="10"/>
      <c r="G616" s="11"/>
    </row>
    <row r="617" spans="1:7">
      <c r="A617" s="57">
        <f t="shared" ca="1" si="16"/>
        <v>28750</v>
      </c>
      <c r="B617" s="50">
        <f t="shared" ca="1" si="17"/>
        <v>-88.43021784964327</v>
      </c>
      <c r="D617" s="82"/>
      <c r="F617" s="10"/>
      <c r="G617" s="11"/>
    </row>
    <row r="618" spans="1:7">
      <c r="A618" s="57">
        <f t="shared" ca="1" si="16"/>
        <v>28800</v>
      </c>
      <c r="B618" s="50">
        <f t="shared" ca="1" si="17"/>
        <v>-89.190115626545406</v>
      </c>
      <c r="D618" s="82"/>
      <c r="F618" s="10"/>
      <c r="G618" s="11"/>
    </row>
    <row r="619" spans="1:7">
      <c r="A619" s="57">
        <f t="shared" ref="A619:A682" ca="1" si="18">OFFSET(A619,-1,0)+f_stop/5000</f>
        <v>28850</v>
      </c>
      <c r="B619" s="50">
        <f t="shared" ref="B619:B682" ca="1" si="19">20*LOG(ABS(   (1/f_dec*SIN(f_dec*$A619/Fm*PI())/SIN($A619/Fm*PI()))^(order-2) * (1/f_dec2*SIN(f_dec2*$A619/Fm*PI())/SIN($A619/Fm*PI())) *  (1/(f_dec*n_avg)*SIN((f_dec*n_avg)*$A619/Fm*PI())/SIN($A619/Fm*PI()))    ))</f>
        <v>-89.964707516026948</v>
      </c>
      <c r="D619" s="82"/>
      <c r="F619" s="10"/>
      <c r="G619" s="11"/>
    </row>
    <row r="620" spans="1:7">
      <c r="A620" s="57">
        <f t="shared" ca="1" si="18"/>
        <v>28900</v>
      </c>
      <c r="B620" s="50">
        <f t="shared" ca="1" si="19"/>
        <v>-90.754603266281663</v>
      </c>
      <c r="D620" s="82"/>
      <c r="F620" s="10"/>
      <c r="G620" s="11"/>
    </row>
    <row r="621" spans="1:7">
      <c r="A621" s="57">
        <f t="shared" ca="1" si="18"/>
        <v>28950</v>
      </c>
      <c r="B621" s="50">
        <f t="shared" ca="1" si="19"/>
        <v>-91.560451953876282</v>
      </c>
      <c r="D621" s="82"/>
      <c r="F621" s="10"/>
      <c r="G621" s="11"/>
    </row>
    <row r="622" spans="1:7">
      <c r="A622" s="57">
        <f t="shared" ca="1" si="18"/>
        <v>29000</v>
      </c>
      <c r="B622" s="50">
        <f t="shared" ca="1" si="19"/>
        <v>-92.382945441731522</v>
      </c>
      <c r="D622" s="82"/>
      <c r="F622" s="10"/>
      <c r="G622" s="11"/>
    </row>
    <row r="623" spans="1:7">
      <c r="A623" s="57">
        <f t="shared" ca="1" si="18"/>
        <v>29050</v>
      </c>
      <c r="B623" s="50">
        <f t="shared" ca="1" si="19"/>
        <v>-93.222822225733125</v>
      </c>
      <c r="D623" s="82"/>
      <c r="F623" s="10"/>
      <c r="G623" s="11"/>
    </row>
    <row r="624" spans="1:7">
      <c r="A624" s="57">
        <f t="shared" ca="1" si="18"/>
        <v>29100</v>
      </c>
      <c r="B624" s="50">
        <f t="shared" ca="1" si="19"/>
        <v>-94.080871723592026</v>
      </c>
      <c r="D624" s="82"/>
      <c r="F624" s="10"/>
      <c r="G624" s="11"/>
    </row>
    <row r="625" spans="1:7">
      <c r="A625" s="57">
        <f t="shared" ca="1" si="18"/>
        <v>29150</v>
      </c>
      <c r="B625" s="50">
        <f t="shared" ca="1" si="19"/>
        <v>-94.957939068406887</v>
      </c>
      <c r="D625" s="82"/>
      <c r="F625" s="10"/>
      <c r="G625" s="11"/>
    </row>
    <row r="626" spans="1:7">
      <c r="A626" s="57">
        <f t="shared" ca="1" si="18"/>
        <v>29200</v>
      </c>
      <c r="B626" s="50">
        <f t="shared" ca="1" si="19"/>
        <v>-95.854930479922757</v>
      </c>
      <c r="D626" s="82"/>
      <c r="F626" s="10"/>
      <c r="G626" s="11"/>
    </row>
    <row r="627" spans="1:7">
      <c r="A627" s="57">
        <f t="shared" ca="1" si="18"/>
        <v>29250</v>
      </c>
      <c r="B627" s="50">
        <f t="shared" ca="1" si="19"/>
        <v>-96.77281929909725</v>
      </c>
      <c r="D627" s="82"/>
      <c r="F627" s="10"/>
      <c r="G627" s="11"/>
    </row>
    <row r="628" spans="1:7">
      <c r="A628" s="57">
        <f t="shared" ca="1" si="18"/>
        <v>29300</v>
      </c>
      <c r="B628" s="50">
        <f t="shared" ca="1" si="19"/>
        <v>-97.712652786765432</v>
      </c>
      <c r="D628" s="82"/>
      <c r="F628" s="10"/>
      <c r="G628" s="11"/>
    </row>
    <row r="629" spans="1:7">
      <c r="A629" s="57">
        <f t="shared" ca="1" si="18"/>
        <v>29350</v>
      </c>
      <c r="B629" s="50">
        <f t="shared" ca="1" si="19"/>
        <v>-98.675559805528437</v>
      </c>
      <c r="D629" s="82"/>
      <c r="F629" s="10"/>
      <c r="G629" s="11"/>
    </row>
    <row r="630" spans="1:7">
      <c r="A630" s="57">
        <f t="shared" ca="1" si="18"/>
        <v>29400</v>
      </c>
      <c r="B630" s="50">
        <f t="shared" ca="1" si="19"/>
        <v>-99.662759526233557</v>
      </c>
      <c r="D630" s="82"/>
      <c r="F630" s="10"/>
      <c r="G630" s="11"/>
    </row>
    <row r="631" spans="1:7">
      <c r="A631" s="57">
        <f t="shared" ca="1" si="18"/>
        <v>29450</v>
      </c>
      <c r="B631" s="50">
        <f t="shared" ca="1" si="19"/>
        <v>-100.6755713275431</v>
      </c>
      <c r="D631" s="82"/>
      <c r="F631" s="10"/>
      <c r="G631" s="11"/>
    </row>
    <row r="632" spans="1:7">
      <c r="A632" s="57">
        <f t="shared" ca="1" si="18"/>
        <v>29500</v>
      </c>
      <c r="B632" s="50">
        <f t="shared" ca="1" si="19"/>
        <v>-101.715426090324</v>
      </c>
      <c r="D632" s="82"/>
      <c r="F632" s="10"/>
      <c r="G632" s="11"/>
    </row>
    <row r="633" spans="1:7">
      <c r="A633" s="57">
        <f t="shared" ca="1" si="18"/>
        <v>29550</v>
      </c>
      <c r="B633" s="50">
        <f t="shared" ca="1" si="19"/>
        <v>-102.78387912954867</v>
      </c>
      <c r="D633" s="82"/>
      <c r="F633" s="10"/>
      <c r="G633" s="11"/>
    </row>
    <row r="634" spans="1:7">
      <c r="A634" s="57">
        <f t="shared" ca="1" si="18"/>
        <v>29600</v>
      </c>
      <c r="B634" s="50">
        <f t="shared" ca="1" si="19"/>
        <v>-103.8826250571296</v>
      </c>
      <c r="D634" s="82"/>
      <c r="F634" s="10"/>
      <c r="G634" s="11"/>
    </row>
    <row r="635" spans="1:7">
      <c r="A635" s="57">
        <f t="shared" ca="1" si="18"/>
        <v>29650</v>
      </c>
      <c r="B635" s="50">
        <f t="shared" ca="1" si="19"/>
        <v>-105.01351493235171</v>
      </c>
      <c r="D635" s="82"/>
      <c r="F635" s="10"/>
      <c r="G635" s="11"/>
    </row>
    <row r="636" spans="1:7">
      <c r="A636" s="57">
        <f t="shared" ca="1" si="18"/>
        <v>29700</v>
      </c>
      <c r="B636" s="50">
        <f t="shared" ca="1" si="19"/>
        <v>-106.1785761358682</v>
      </c>
      <c r="D636" s="82"/>
      <c r="F636" s="10"/>
      <c r="G636" s="11"/>
    </row>
    <row r="637" spans="1:7">
      <c r="A637" s="57">
        <f t="shared" ca="1" si="18"/>
        <v>29750</v>
      </c>
      <c r="B637" s="50">
        <f t="shared" ca="1" si="19"/>
        <v>-107.38003550334963</v>
      </c>
      <c r="D637" s="82"/>
      <c r="F637" s="10"/>
      <c r="G637" s="11"/>
    </row>
    <row r="638" spans="1:7">
      <c r="A638" s="57">
        <f t="shared" ca="1" si="18"/>
        <v>29800</v>
      </c>
      <c r="B638" s="50">
        <f t="shared" ca="1" si="19"/>
        <v>-108.62034638217366</v>
      </c>
      <c r="D638" s="82"/>
      <c r="F638" s="10"/>
      <c r="G638" s="11"/>
    </row>
    <row r="639" spans="1:7">
      <c r="A639" s="57">
        <f t="shared" ca="1" si="18"/>
        <v>29850</v>
      </c>
      <c r="B639" s="50">
        <f t="shared" ca="1" si="19"/>
        <v>-109.90222043759496</v>
      </c>
      <c r="D639" s="82"/>
      <c r="F639" s="10"/>
      <c r="G639" s="11"/>
    </row>
    <row r="640" spans="1:7">
      <c r="A640" s="57">
        <f t="shared" ca="1" si="18"/>
        <v>29900</v>
      </c>
      <c r="B640" s="50">
        <f t="shared" ca="1" si="19"/>
        <v>-111.22866524537065</v>
      </c>
      <c r="D640" s="82"/>
      <c r="F640" s="10"/>
      <c r="G640" s="11"/>
    </row>
    <row r="641" spans="1:7">
      <c r="A641" s="57">
        <f t="shared" ca="1" si="18"/>
        <v>29950</v>
      </c>
      <c r="B641" s="50">
        <f t="shared" ca="1" si="19"/>
        <v>-112.60302898196562</v>
      </c>
      <c r="D641" s="82"/>
      <c r="F641" s="10"/>
      <c r="G641" s="11"/>
    </row>
    <row r="642" spans="1:7">
      <c r="A642" s="57">
        <f t="shared" ca="1" si="18"/>
        <v>30000</v>
      </c>
      <c r="B642" s="50">
        <f t="shared" ca="1" si="19"/>
        <v>-114.02905388370056</v>
      </c>
      <c r="D642" s="82"/>
      <c r="F642" s="10"/>
      <c r="G642" s="11"/>
    </row>
    <row r="643" spans="1:7">
      <c r="A643" s="57">
        <f t="shared" ca="1" si="18"/>
        <v>30050</v>
      </c>
      <c r="B643" s="50">
        <f t="shared" ca="1" si="19"/>
        <v>-115.51094062421259</v>
      </c>
      <c r="D643" s="82"/>
      <c r="F643" s="10"/>
      <c r="G643" s="11"/>
    </row>
    <row r="644" spans="1:7">
      <c r="A644" s="57">
        <f t="shared" ca="1" si="18"/>
        <v>30100</v>
      </c>
      <c r="B644" s="50">
        <f t="shared" ca="1" si="19"/>
        <v>-117.05342640050512</v>
      </c>
      <c r="D644" s="82"/>
      <c r="F644" s="10"/>
      <c r="G644" s="11"/>
    </row>
    <row r="645" spans="1:7">
      <c r="A645" s="57">
        <f t="shared" ca="1" si="18"/>
        <v>30150</v>
      </c>
      <c r="B645" s="50">
        <f t="shared" ca="1" si="19"/>
        <v>-118.66188038695539</v>
      </c>
      <c r="D645" s="82"/>
      <c r="F645" s="10"/>
      <c r="G645" s="11"/>
    </row>
    <row r="646" spans="1:7">
      <c r="A646" s="57">
        <f t="shared" ca="1" si="18"/>
        <v>30200</v>
      </c>
      <c r="B646" s="50">
        <f t="shared" ca="1" si="19"/>
        <v>-120.34242140955259</v>
      </c>
      <c r="D646" s="82"/>
      <c r="F646" s="10"/>
      <c r="G646" s="11"/>
    </row>
    <row r="647" spans="1:7">
      <c r="A647" s="57">
        <f t="shared" ca="1" si="18"/>
        <v>30250</v>
      </c>
      <c r="B647" s="50">
        <f t="shared" ca="1" si="19"/>
        <v>-122.10206435178634</v>
      </c>
      <c r="D647" s="82"/>
      <c r="F647" s="10"/>
      <c r="G647" s="11"/>
    </row>
    <row r="648" spans="1:7">
      <c r="A648" s="57">
        <f t="shared" ca="1" si="18"/>
        <v>30300</v>
      </c>
      <c r="B648" s="50">
        <f t="shared" ca="1" si="19"/>
        <v>-123.94890414454352</v>
      </c>
      <c r="D648" s="82"/>
      <c r="F648" s="10"/>
      <c r="G648" s="11"/>
    </row>
    <row r="649" spans="1:7">
      <c r="A649" s="57">
        <f t="shared" ca="1" si="18"/>
        <v>30350</v>
      </c>
      <c r="B649" s="50">
        <f t="shared" ca="1" si="19"/>
        <v>-125.89234954745888</v>
      </c>
      <c r="D649" s="82"/>
      <c r="F649" s="10"/>
      <c r="G649" s="11"/>
    </row>
    <row r="650" spans="1:7">
      <c r="A650" s="57">
        <f t="shared" ca="1" si="18"/>
        <v>30400</v>
      </c>
      <c r="B650" s="50">
        <f t="shared" ca="1" si="19"/>
        <v>-127.9434238211165</v>
      </c>
      <c r="D650" s="82"/>
      <c r="F650" s="10"/>
      <c r="G650" s="11"/>
    </row>
    <row r="651" spans="1:7">
      <c r="A651" s="57">
        <f t="shared" ca="1" si="18"/>
        <v>30450</v>
      </c>
      <c r="B651" s="50">
        <f t="shared" ca="1" si="19"/>
        <v>-130.11515665863388</v>
      </c>
      <c r="D651" s="82"/>
      <c r="F651" s="10"/>
      <c r="G651" s="11"/>
    </row>
    <row r="652" spans="1:7">
      <c r="A652" s="57">
        <f t="shared" ca="1" si="18"/>
        <v>30500</v>
      </c>
      <c r="B652" s="50">
        <f t="shared" ca="1" si="19"/>
        <v>-132.42310277559864</v>
      </c>
      <c r="D652" s="82"/>
      <c r="F652" s="10"/>
      <c r="G652" s="11"/>
    </row>
    <row r="653" spans="1:7">
      <c r="A653" s="57">
        <f t="shared" ca="1" si="18"/>
        <v>30550</v>
      </c>
      <c r="B653" s="50">
        <f t="shared" ca="1" si="19"/>
        <v>-134.88603969087623</v>
      </c>
      <c r="D653" s="82"/>
      <c r="F653" s="10"/>
      <c r="G653" s="11"/>
    </row>
    <row r="654" spans="1:7">
      <c r="A654" s="57">
        <f t="shared" ca="1" si="18"/>
        <v>30600</v>
      </c>
      <c r="B654" s="50">
        <f t="shared" ca="1" si="19"/>
        <v>-137.52692455051599</v>
      </c>
      <c r="D654" s="82"/>
      <c r="F654" s="10"/>
      <c r="G654" s="11"/>
    </row>
    <row r="655" spans="1:7">
      <c r="A655" s="57">
        <f t="shared" ca="1" si="18"/>
        <v>30650</v>
      </c>
      <c r="B655" s="50">
        <f t="shared" ca="1" si="19"/>
        <v>-140.37423471653372</v>
      </c>
      <c r="D655" s="82"/>
      <c r="F655" s="10"/>
      <c r="G655" s="11"/>
    </row>
    <row r="656" spans="1:7">
      <c r="A656" s="57">
        <f t="shared" ca="1" si="18"/>
        <v>30700</v>
      </c>
      <c r="B656" s="50">
        <f t="shared" ca="1" si="19"/>
        <v>-143.4638930606344</v>
      </c>
      <c r="D656" s="82"/>
      <c r="F656" s="10"/>
      <c r="G656" s="11"/>
    </row>
    <row r="657" spans="1:7">
      <c r="A657" s="57">
        <f t="shared" ca="1" si="18"/>
        <v>30750</v>
      </c>
      <c r="B657" s="50">
        <f t="shared" ca="1" si="19"/>
        <v>-146.84211348804158</v>
      </c>
      <c r="D657" s="82"/>
      <c r="F657" s="10"/>
      <c r="G657" s="11"/>
    </row>
    <row r="658" spans="1:7">
      <c r="A658" s="57">
        <f t="shared" ca="1" si="18"/>
        <v>30800</v>
      </c>
      <c r="B658" s="50">
        <f t="shared" ca="1" si="19"/>
        <v>-150.56975082540643</v>
      </c>
      <c r="D658" s="82"/>
      <c r="F658" s="10"/>
      <c r="G658" s="11"/>
    </row>
    <row r="659" spans="1:7">
      <c r="A659" s="57">
        <f t="shared" ca="1" si="18"/>
        <v>30850</v>
      </c>
      <c r="B659" s="50">
        <f t="shared" ca="1" si="19"/>
        <v>-154.72922352926705</v>
      </c>
      <c r="D659" s="82"/>
      <c r="F659" s="10"/>
      <c r="G659" s="11"/>
    </row>
    <row r="660" spans="1:7">
      <c r="A660" s="57">
        <f t="shared" ca="1" si="18"/>
        <v>30900</v>
      </c>
      <c r="B660" s="50">
        <f t="shared" ca="1" si="19"/>
        <v>-159.43608335075828</v>
      </c>
      <c r="D660" s="82"/>
      <c r="F660" s="10"/>
      <c r="G660" s="11"/>
    </row>
    <row r="661" spans="1:7">
      <c r="A661" s="57">
        <f t="shared" ca="1" si="18"/>
        <v>30950</v>
      </c>
      <c r="B661" s="50">
        <f t="shared" ca="1" si="19"/>
        <v>-164.8595640811933</v>
      </c>
      <c r="D661" s="82"/>
      <c r="F661" s="10"/>
      <c r="G661" s="11"/>
    </row>
    <row r="662" spans="1:7">
      <c r="A662" s="57">
        <f t="shared" ca="1" si="18"/>
        <v>31000</v>
      </c>
      <c r="B662" s="50">
        <f t="shared" ca="1" si="19"/>
        <v>-171.26203516507172</v>
      </c>
      <c r="D662" s="82"/>
      <c r="F662" s="10"/>
      <c r="G662" s="11"/>
    </row>
    <row r="663" spans="1:7">
      <c r="A663" s="57">
        <f t="shared" ca="1" si="18"/>
        <v>31050</v>
      </c>
      <c r="B663" s="50">
        <f t="shared" ca="1" si="19"/>
        <v>-179.08304179111923</v>
      </c>
      <c r="D663" s="82"/>
      <c r="F663" s="10"/>
      <c r="G663" s="11"/>
    </row>
    <row r="664" spans="1:7">
      <c r="A664" s="57">
        <f t="shared" ca="1" si="18"/>
        <v>31100</v>
      </c>
      <c r="B664" s="50">
        <f t="shared" ca="1" si="19"/>
        <v>-189.14658083765968</v>
      </c>
      <c r="D664" s="82"/>
      <c r="F664" s="10"/>
      <c r="G664" s="11"/>
    </row>
    <row r="665" spans="1:7">
      <c r="A665" s="57">
        <f t="shared" ca="1" si="18"/>
        <v>31150</v>
      </c>
      <c r="B665" s="50">
        <f t="shared" ca="1" si="19"/>
        <v>-203.30255656150601</v>
      </c>
      <c r="D665" s="82"/>
      <c r="F665" s="10"/>
      <c r="G665" s="11"/>
    </row>
    <row r="666" spans="1:7">
      <c r="A666" s="57">
        <f t="shared" ca="1" si="18"/>
        <v>31200</v>
      </c>
      <c r="B666" s="50">
        <f t="shared" ca="1" si="19"/>
        <v>-227.45386644647886</v>
      </c>
      <c r="D666" s="82"/>
      <c r="F666" s="10"/>
      <c r="G666" s="11"/>
    </row>
    <row r="667" spans="1:7">
      <c r="A667" s="57">
        <f t="shared" ca="1" si="18"/>
        <v>31250</v>
      </c>
      <c r="B667" s="50">
        <f t="shared" ca="1" si="19"/>
        <v>-1316.5695033594702</v>
      </c>
      <c r="D667" s="82"/>
      <c r="F667" s="10"/>
      <c r="G667" s="11"/>
    </row>
    <row r="668" spans="1:7">
      <c r="A668" s="57">
        <f t="shared" ca="1" si="18"/>
        <v>31300</v>
      </c>
      <c r="B668" s="50">
        <f t="shared" ca="1" si="19"/>
        <v>-227.59239402100516</v>
      </c>
      <c r="D668" s="82"/>
      <c r="F668" s="10"/>
      <c r="G668" s="11"/>
    </row>
    <row r="669" spans="1:7">
      <c r="A669" s="57">
        <f t="shared" ca="1" si="18"/>
        <v>31350</v>
      </c>
      <c r="B669" s="50">
        <f t="shared" ca="1" si="19"/>
        <v>-203.57961242210365</v>
      </c>
      <c r="D669" s="82"/>
      <c r="F669" s="10"/>
      <c r="G669" s="11"/>
    </row>
    <row r="670" spans="1:7">
      <c r="A670" s="57">
        <f t="shared" ca="1" si="18"/>
        <v>31400</v>
      </c>
      <c r="B670" s="50">
        <f t="shared" ca="1" si="19"/>
        <v>-189.56216640745342</v>
      </c>
      <c r="D670" s="82"/>
      <c r="F670" s="10"/>
      <c r="G670" s="11"/>
    </row>
    <row r="671" spans="1:7">
      <c r="A671" s="57">
        <f t="shared" ca="1" si="18"/>
        <v>31450</v>
      </c>
      <c r="B671" s="50">
        <f t="shared" ca="1" si="19"/>
        <v>-179.63715920484046</v>
      </c>
      <c r="D671" s="82"/>
      <c r="F671" s="10"/>
      <c r="G671" s="11"/>
    </row>
    <row r="672" spans="1:7">
      <c r="A672" s="57">
        <f t="shared" ca="1" si="18"/>
        <v>31500</v>
      </c>
      <c r="B672" s="50">
        <f t="shared" ca="1" si="19"/>
        <v>-171.9546872691366</v>
      </c>
      <c r="D672" s="82"/>
      <c r="F672" s="10"/>
      <c r="G672" s="11"/>
    </row>
    <row r="673" spans="1:7">
      <c r="A673" s="57">
        <f t="shared" ca="1" si="18"/>
        <v>31550</v>
      </c>
      <c r="B673" s="50">
        <f t="shared" ca="1" si="19"/>
        <v>-165.69075443378466</v>
      </c>
      <c r="D673" s="82"/>
      <c r="F673" s="10"/>
      <c r="G673" s="11"/>
    </row>
    <row r="674" spans="1:7">
      <c r="A674" s="57">
        <f t="shared" ca="1" si="18"/>
        <v>31600</v>
      </c>
      <c r="B674" s="50">
        <f t="shared" ca="1" si="19"/>
        <v>-160.40581622193571</v>
      </c>
      <c r="D674" s="82"/>
      <c r="F674" s="10"/>
      <c r="G674" s="11"/>
    </row>
    <row r="675" spans="1:7">
      <c r="A675" s="57">
        <f t="shared" ca="1" si="18"/>
        <v>31650</v>
      </c>
      <c r="B675" s="50">
        <f t="shared" ca="1" si="19"/>
        <v>-155.83750390109992</v>
      </c>
      <c r="D675" s="82"/>
      <c r="F675" s="10"/>
      <c r="G675" s="11"/>
    </row>
    <row r="676" spans="1:7">
      <c r="A676" s="57">
        <f t="shared" ca="1" si="18"/>
        <v>31700</v>
      </c>
      <c r="B676" s="50">
        <f t="shared" ca="1" si="19"/>
        <v>-151.81658439212316</v>
      </c>
      <c r="D676" s="82"/>
      <c r="F676" s="10"/>
      <c r="G676" s="11"/>
    </row>
    <row r="677" spans="1:7">
      <c r="A677" s="57">
        <f t="shared" ca="1" si="18"/>
        <v>31750</v>
      </c>
      <c r="B677" s="50">
        <f t="shared" ca="1" si="19"/>
        <v>-148.22750665620862</v>
      </c>
      <c r="D677" s="82"/>
      <c r="F677" s="10"/>
      <c r="G677" s="11"/>
    </row>
    <row r="678" spans="1:7">
      <c r="A678" s="57">
        <f t="shared" ca="1" si="18"/>
        <v>31800</v>
      </c>
      <c r="B678" s="50">
        <f t="shared" ca="1" si="19"/>
        <v>-144.98785294935078</v>
      </c>
      <c r="D678" s="82"/>
      <c r="F678" s="10"/>
      <c r="G678" s="11"/>
    </row>
    <row r="679" spans="1:7">
      <c r="A679" s="57">
        <f t="shared" ca="1" si="18"/>
        <v>31850</v>
      </c>
      <c r="B679" s="50">
        <f t="shared" ca="1" si="19"/>
        <v>-142.03676915765132</v>
      </c>
      <c r="D679" s="82"/>
      <c r="F679" s="10"/>
      <c r="G679" s="11"/>
    </row>
    <row r="680" spans="1:7">
      <c r="A680" s="57">
        <f t="shared" ca="1" si="18"/>
        <v>31900</v>
      </c>
      <c r="B680" s="50">
        <f t="shared" ca="1" si="19"/>
        <v>-139.3280420888799</v>
      </c>
      <c r="D680" s="82"/>
      <c r="F680" s="10"/>
      <c r="G680" s="11"/>
    </row>
    <row r="681" spans="1:7">
      <c r="A681" s="57">
        <f t="shared" ca="1" si="18"/>
        <v>31950</v>
      </c>
      <c r="B681" s="50">
        <f t="shared" ca="1" si="19"/>
        <v>-136.82574958458619</v>
      </c>
      <c r="D681" s="82"/>
      <c r="F681" s="10"/>
      <c r="G681" s="11"/>
    </row>
    <row r="682" spans="1:7">
      <c r="A682" s="57">
        <f t="shared" ca="1" si="18"/>
        <v>32000</v>
      </c>
      <c r="B682" s="50">
        <f t="shared" ca="1" si="19"/>
        <v>-134.50141499629589</v>
      </c>
      <c r="D682" s="82"/>
      <c r="F682" s="10"/>
      <c r="G682" s="11"/>
    </row>
    <row r="683" spans="1:7">
      <c r="A683" s="57">
        <f t="shared" ref="A683:A746" ca="1" si="20">OFFSET(A683,-1,0)+f_stop/5000</f>
        <v>32050</v>
      </c>
      <c r="B683" s="50">
        <f t="shared" ref="B683:B746" ca="1" si="21">20*LOG(ABS(   (1/f_dec*SIN(f_dec*$A683/Fm*PI())/SIN($A683/Fm*PI()))^(order-2) * (1/f_dec2*SIN(f_dec2*$A683/Fm*PI())/SIN($A683/Fm*PI())) *  (1/(f_dec*n_avg)*SIN((f_dec*n_avg)*$A683/Fm*PI())/SIN($A683/Fm*PI()))    ))</f>
        <v>-132.33208189180675</v>
      </c>
      <c r="D683" s="82"/>
      <c r="F683" s="10"/>
      <c r="G683" s="11"/>
    </row>
    <row r="684" spans="1:7">
      <c r="A684" s="57">
        <f t="shared" ca="1" si="20"/>
        <v>32100</v>
      </c>
      <c r="B684" s="50">
        <f t="shared" ca="1" si="21"/>
        <v>-130.29897346643023</v>
      </c>
      <c r="D684" s="82"/>
      <c r="F684" s="10"/>
      <c r="G684" s="11"/>
    </row>
    <row r="685" spans="1:7">
      <c r="A685" s="57">
        <f t="shared" ca="1" si="20"/>
        <v>32150</v>
      </c>
      <c r="B685" s="50">
        <f t="shared" ca="1" si="21"/>
        <v>-128.38653571910476</v>
      </c>
      <c r="D685" s="82"/>
      <c r="F685" s="10"/>
      <c r="G685" s="11"/>
    </row>
    <row r="686" spans="1:7">
      <c r="A686" s="57">
        <f t="shared" ca="1" si="20"/>
        <v>32200</v>
      </c>
      <c r="B686" s="50">
        <f t="shared" ca="1" si="21"/>
        <v>-126.58173967161373</v>
      </c>
      <c r="D686" s="82"/>
      <c r="F686" s="10"/>
      <c r="G686" s="11"/>
    </row>
    <row r="687" spans="1:7">
      <c r="A687" s="57">
        <f t="shared" ca="1" si="20"/>
        <v>32250</v>
      </c>
      <c r="B687" s="50">
        <f t="shared" ca="1" si="21"/>
        <v>-124.87356277866803</v>
      </c>
      <c r="D687" s="82"/>
      <c r="F687" s="10"/>
      <c r="G687" s="11"/>
    </row>
    <row r="688" spans="1:7">
      <c r="A688" s="57">
        <f t="shared" ca="1" si="20"/>
        <v>32300</v>
      </c>
      <c r="B688" s="50">
        <f t="shared" ca="1" si="21"/>
        <v>-123.25259699634526</v>
      </c>
      <c r="D688" s="82"/>
      <c r="F688" s="10"/>
      <c r="G688" s="11"/>
    </row>
    <row r="689" spans="1:7">
      <c r="A689" s="57">
        <f t="shared" ca="1" si="20"/>
        <v>32350</v>
      </c>
      <c r="B689" s="50">
        <f t="shared" ca="1" si="21"/>
        <v>-121.71074810991099</v>
      </c>
      <c r="D689" s="82"/>
      <c r="F689" s="10"/>
      <c r="G689" s="11"/>
    </row>
    <row r="690" spans="1:7">
      <c r="A690" s="57">
        <f t="shared" ca="1" si="20"/>
        <v>32400</v>
      </c>
      <c r="B690" s="50">
        <f t="shared" ca="1" si="21"/>
        <v>-120.2410019524884</v>
      </c>
      <c r="D690" s="82"/>
      <c r="F690" s="10"/>
      <c r="G690" s="11"/>
    </row>
    <row r="691" spans="1:7">
      <c r="A691" s="57">
        <f t="shared" ca="1" si="20"/>
        <v>32450</v>
      </c>
      <c r="B691" s="50">
        <f t="shared" ca="1" si="21"/>
        <v>-118.83724041518589</v>
      </c>
      <c r="D691" s="82"/>
      <c r="F691" s="10"/>
      <c r="G691" s="11"/>
    </row>
    <row r="692" spans="1:7">
      <c r="A692" s="57">
        <f t="shared" ca="1" si="20"/>
        <v>32500</v>
      </c>
      <c r="B692" s="50">
        <f t="shared" ca="1" si="21"/>
        <v>-117.49409504123001</v>
      </c>
      <c r="D692" s="82"/>
      <c r="F692" s="10"/>
      <c r="G692" s="11"/>
    </row>
    <row r="693" spans="1:7">
      <c r="A693" s="57">
        <f t="shared" ca="1" si="20"/>
        <v>32550</v>
      </c>
      <c r="B693" s="50">
        <f t="shared" ca="1" si="21"/>
        <v>-116.20682935174929</v>
      </c>
      <c r="D693" s="82"/>
      <c r="F693" s="10"/>
      <c r="G693" s="11"/>
    </row>
    <row r="694" spans="1:7">
      <c r="A694" s="57">
        <f t="shared" ca="1" si="20"/>
        <v>32600</v>
      </c>
      <c r="B694" s="50">
        <f t="shared" ca="1" si="21"/>
        <v>-114.97124339178997</v>
      </c>
      <c r="D694" s="82"/>
      <c r="F694" s="10"/>
      <c r="G694" s="11"/>
    </row>
    <row r="695" spans="1:7">
      <c r="A695" s="57">
        <f t="shared" ca="1" si="20"/>
        <v>32650</v>
      </c>
      <c r="B695" s="50">
        <f t="shared" ca="1" si="21"/>
        <v>-113.7835956442869</v>
      </c>
      <c r="D695" s="82"/>
      <c r="F695" s="10"/>
      <c r="G695" s="11"/>
    </row>
    <row r="696" spans="1:7">
      <c r="A696" s="57">
        <f t="shared" ca="1" si="20"/>
        <v>32700</v>
      </c>
      <c r="B696" s="50">
        <f t="shared" ca="1" si="21"/>
        <v>-112.64053865262761</v>
      </c>
      <c r="D696" s="82"/>
      <c r="F696" s="10"/>
      <c r="G696" s="11"/>
    </row>
    <row r="697" spans="1:7">
      <c r="A697" s="57">
        <f t="shared" ca="1" si="20"/>
        <v>32750</v>
      </c>
      <c r="B697" s="50">
        <f t="shared" ca="1" si="21"/>
        <v>-111.53906556152508</v>
      </c>
      <c r="D697" s="82"/>
      <c r="F697" s="10"/>
      <c r="G697" s="11"/>
    </row>
    <row r="698" spans="1:7">
      <c r="A698" s="57">
        <f t="shared" ca="1" si="20"/>
        <v>32800</v>
      </c>
      <c r="B698" s="50">
        <f t="shared" ca="1" si="21"/>
        <v>-110.4764654268355</v>
      </c>
      <c r="D698" s="82"/>
      <c r="F698" s="10"/>
      <c r="G698" s="11"/>
    </row>
    <row r="699" spans="1:7">
      <c r="A699" s="57">
        <f t="shared" ca="1" si="20"/>
        <v>32850</v>
      </c>
      <c r="B699" s="50">
        <f t="shared" ca="1" si="21"/>
        <v>-109.45028562295587</v>
      </c>
      <c r="D699" s="82"/>
      <c r="F699" s="10"/>
      <c r="G699" s="11"/>
    </row>
    <row r="700" spans="1:7">
      <c r="A700" s="57">
        <f t="shared" ca="1" si="20"/>
        <v>32900</v>
      </c>
      <c r="B700" s="50">
        <f t="shared" ca="1" si="21"/>
        <v>-108.45830003667565</v>
      </c>
      <c r="D700" s="82"/>
      <c r="F700" s="10"/>
      <c r="G700" s="11"/>
    </row>
    <row r="701" spans="1:7">
      <c r="A701" s="57">
        <f t="shared" ca="1" si="20"/>
        <v>32950</v>
      </c>
      <c r="B701" s="50">
        <f t="shared" ca="1" si="21"/>
        <v>-107.49848201051087</v>
      </c>
      <c r="D701" s="82"/>
      <c r="F701" s="10"/>
      <c r="G701" s="11"/>
    </row>
    <row r="702" spans="1:7">
      <c r="A702" s="57">
        <f t="shared" ca="1" si="20"/>
        <v>33000</v>
      </c>
      <c r="B702" s="50">
        <f t="shared" ca="1" si="21"/>
        <v>-106.56898120907721</v>
      </c>
      <c r="D702" s="82"/>
      <c r="F702" s="10"/>
      <c r="G702" s="11"/>
    </row>
    <row r="703" spans="1:7">
      <c r="A703" s="57">
        <f t="shared" ca="1" si="20"/>
        <v>33050</v>
      </c>
      <c r="B703" s="50">
        <f t="shared" ca="1" si="21"/>
        <v>-105.66810374511692</v>
      </c>
      <c r="D703" s="82"/>
      <c r="F703" s="10"/>
      <c r="G703" s="11"/>
    </row>
    <row r="704" spans="1:7">
      <c r="A704" s="57">
        <f t="shared" ca="1" si="20"/>
        <v>33100</v>
      </c>
      <c r="B704" s="50">
        <f t="shared" ca="1" si="21"/>
        <v>-104.79429502908999</v>
      </c>
      <c r="D704" s="82"/>
      <c r="F704" s="10"/>
      <c r="G704" s="11"/>
    </row>
    <row r="705" spans="1:7">
      <c r="A705" s="57">
        <f t="shared" ca="1" si="20"/>
        <v>33150</v>
      </c>
      <c r="B705" s="50">
        <f t="shared" ca="1" si="21"/>
        <v>-103.94612490636112</v>
      </c>
      <c r="D705" s="82"/>
      <c r="F705" s="10"/>
      <c r="G705" s="11"/>
    </row>
    <row r="706" spans="1:7">
      <c r="A706" s="57">
        <f t="shared" ca="1" si="20"/>
        <v>33200</v>
      </c>
      <c r="B706" s="50">
        <f t="shared" ca="1" si="21"/>
        <v>-103.12227472532358</v>
      </c>
      <c r="D706" s="82"/>
      <c r="F706" s="10"/>
      <c r="G706" s="11"/>
    </row>
    <row r="707" spans="1:7">
      <c r="A707" s="57">
        <f t="shared" ca="1" si="20"/>
        <v>33250</v>
      </c>
      <c r="B707" s="50">
        <f t="shared" ca="1" si="21"/>
        <v>-102.32152604303131</v>
      </c>
      <c r="D707" s="82"/>
      <c r="F707" s="10"/>
      <c r="G707" s="11"/>
    </row>
    <row r="708" spans="1:7">
      <c r="A708" s="57">
        <f t="shared" ca="1" si="20"/>
        <v>33300</v>
      </c>
      <c r="B708" s="50">
        <f t="shared" ca="1" si="21"/>
        <v>-101.54275072565409</v>
      </c>
      <c r="D708" s="82"/>
      <c r="F708" s="10"/>
      <c r="G708" s="11"/>
    </row>
    <row r="709" spans="1:7">
      <c r="A709" s="57">
        <f t="shared" ca="1" si="20"/>
        <v>33350</v>
      </c>
      <c r="B709" s="50">
        <f t="shared" ca="1" si="21"/>
        <v>-100.78490224201974</v>
      </c>
      <c r="D709" s="82"/>
      <c r="F709" s="10"/>
      <c r="G709" s="11"/>
    </row>
    <row r="710" spans="1:7">
      <c r="A710" s="57">
        <f t="shared" ca="1" si="20"/>
        <v>33400</v>
      </c>
      <c r="B710" s="50">
        <f t="shared" ca="1" si="21"/>
        <v>-100.04700798174967</v>
      </c>
      <c r="D710" s="82"/>
      <c r="F710" s="10"/>
      <c r="G710" s="11"/>
    </row>
    <row r="711" spans="1:7">
      <c r="A711" s="57">
        <f t="shared" ca="1" si="20"/>
        <v>33450</v>
      </c>
      <c r="B711" s="50">
        <f t="shared" ca="1" si="21"/>
        <v>-99.328162456616766</v>
      </c>
      <c r="D711" s="82"/>
      <c r="F711" s="10"/>
      <c r="G711" s="11"/>
    </row>
    <row r="712" spans="1:7">
      <c r="A712" s="57">
        <f t="shared" ca="1" si="20"/>
        <v>33500</v>
      </c>
      <c r="B712" s="50">
        <f t="shared" ca="1" si="21"/>
        <v>-98.627521266002788</v>
      </c>
      <c r="D712" s="82"/>
      <c r="F712" s="10"/>
      <c r="G712" s="11"/>
    </row>
    <row r="713" spans="1:7">
      <c r="A713" s="57">
        <f t="shared" ca="1" si="20"/>
        <v>33550</v>
      </c>
      <c r="B713" s="50">
        <f t="shared" ca="1" si="21"/>
        <v>-97.944295725663309</v>
      </c>
      <c r="D713" s="82"/>
      <c r="F713" s="10"/>
      <c r="G713" s="11"/>
    </row>
    <row r="714" spans="1:7">
      <c r="A714" s="57">
        <f t="shared" ca="1" si="20"/>
        <v>33600</v>
      </c>
      <c r="B714" s="50">
        <f t="shared" ca="1" si="21"/>
        <v>-97.277748074188565</v>
      </c>
      <c r="D714" s="82"/>
      <c r="F714" s="10"/>
      <c r="G714" s="11"/>
    </row>
    <row r="715" spans="1:7">
      <c r="A715" s="57">
        <f t="shared" ca="1" si="20"/>
        <v>33650</v>
      </c>
      <c r="B715" s="50">
        <f t="shared" ca="1" si="21"/>
        <v>-96.627187184166715</v>
      </c>
      <c r="D715" s="82"/>
      <c r="F715" s="10"/>
      <c r="G715" s="11"/>
    </row>
    <row r="716" spans="1:7">
      <c r="A716" s="57">
        <f t="shared" ca="1" si="20"/>
        <v>33700</v>
      </c>
      <c r="B716" s="50">
        <f t="shared" ca="1" si="21"/>
        <v>-95.991964715597248</v>
      </c>
      <c r="D716" s="82"/>
      <c r="F716" s="10"/>
      <c r="G716" s="11"/>
    </row>
    <row r="717" spans="1:7">
      <c r="A717" s="57">
        <f t="shared" ca="1" si="20"/>
        <v>33750</v>
      </c>
      <c r="B717" s="50">
        <f t="shared" ca="1" si="21"/>
        <v>-95.371471657932943</v>
      </c>
      <c r="D717" s="82"/>
      <c r="F717" s="10"/>
      <c r="G717" s="11"/>
    </row>
    <row r="718" spans="1:7">
      <c r="A718" s="57">
        <f t="shared" ca="1" si="20"/>
        <v>33800</v>
      </c>
      <c r="B718" s="50">
        <f t="shared" ca="1" si="21"/>
        <v>-94.76513521456701</v>
      </c>
      <c r="D718" s="82"/>
      <c r="F718" s="10"/>
      <c r="G718" s="11"/>
    </row>
    <row r="719" spans="1:7">
      <c r="A719" s="57">
        <f t="shared" ca="1" si="20"/>
        <v>33850</v>
      </c>
      <c r="B719" s="50">
        <f t="shared" ca="1" si="21"/>
        <v>-94.172415989858251</v>
      </c>
      <c r="D719" s="82"/>
      <c r="F719" s="10"/>
      <c r="G719" s="11"/>
    </row>
    <row r="720" spans="1:7">
      <c r="A720" s="57">
        <f t="shared" ca="1" si="20"/>
        <v>33900</v>
      </c>
      <c r="B720" s="50">
        <f t="shared" ca="1" si="21"/>
        <v>-93.5928054441125</v>
      </c>
      <c r="D720" s="82"/>
      <c r="F720" s="10"/>
      <c r="G720" s="11"/>
    </row>
    <row r="721" spans="1:7">
      <c r="A721" s="57">
        <f t="shared" ca="1" si="20"/>
        <v>33950</v>
      </c>
      <c r="B721" s="50">
        <f t="shared" ca="1" si="21"/>
        <v>-93.025823586460703</v>
      </c>
      <c r="D721" s="82"/>
      <c r="F721" s="10"/>
      <c r="G721" s="11"/>
    </row>
    <row r="722" spans="1:7">
      <c r="A722" s="57">
        <f t="shared" ca="1" si="20"/>
        <v>34000</v>
      </c>
      <c r="B722" s="50">
        <f t="shared" ca="1" si="21"/>
        <v>-92.471016879438793</v>
      </c>
      <c r="D722" s="82"/>
      <c r="F722" s="10"/>
      <c r="G722" s="11"/>
    </row>
    <row r="723" spans="1:7">
      <c r="A723" s="57">
        <f t="shared" ca="1" si="20"/>
        <v>34050</v>
      </c>
      <c r="B723" s="50">
        <f t="shared" ca="1" si="21"/>
        <v>-91.927956332378415</v>
      </c>
      <c r="D723" s="82"/>
      <c r="F723" s="10"/>
      <c r="G723" s="11"/>
    </row>
    <row r="724" spans="1:7">
      <c r="A724" s="57">
        <f t="shared" ca="1" si="20"/>
        <v>34100</v>
      </c>
      <c r="B724" s="50">
        <f t="shared" ca="1" si="21"/>
        <v>-91.396235763552966</v>
      </c>
      <c r="D724" s="82"/>
      <c r="F724" s="10"/>
      <c r="G724" s="11"/>
    </row>
    <row r="725" spans="1:7">
      <c r="A725" s="57">
        <f t="shared" ca="1" si="20"/>
        <v>34150</v>
      </c>
      <c r="B725" s="50">
        <f t="shared" ca="1" si="21"/>
        <v>-90.875470213467281</v>
      </c>
      <c r="D725" s="82"/>
      <c r="F725" s="10"/>
      <c r="G725" s="11"/>
    </row>
    <row r="726" spans="1:7">
      <c r="A726" s="57">
        <f t="shared" ca="1" si="20"/>
        <v>34200</v>
      </c>
      <c r="B726" s="50">
        <f t="shared" ca="1" si="21"/>
        <v>-90.365294493785839</v>
      </c>
      <c r="D726" s="82"/>
      <c r="F726" s="10"/>
      <c r="G726" s="11"/>
    </row>
    <row r="727" spans="1:7">
      <c r="A727" s="57">
        <f t="shared" ca="1" si="20"/>
        <v>34250</v>
      </c>
      <c r="B727" s="50">
        <f t="shared" ca="1" si="21"/>
        <v>-89.865361858219558</v>
      </c>
      <c r="D727" s="82"/>
      <c r="F727" s="10"/>
      <c r="G727" s="11"/>
    </row>
    <row r="728" spans="1:7">
      <c r="A728" s="57">
        <f t="shared" ca="1" si="20"/>
        <v>34300</v>
      </c>
      <c r="B728" s="50">
        <f t="shared" ca="1" si="21"/>
        <v>-89.375342783273695</v>
      </c>
      <c r="D728" s="82"/>
      <c r="F728" s="10"/>
      <c r="G728" s="11"/>
    </row>
    <row r="729" spans="1:7">
      <c r="A729" s="57">
        <f t="shared" ca="1" si="20"/>
        <v>34350</v>
      </c>
      <c r="B729" s="50">
        <f t="shared" ca="1" si="21"/>
        <v>-88.894923848137182</v>
      </c>
      <c r="D729" s="82"/>
      <c r="F729" s="10"/>
      <c r="G729" s="11"/>
    </row>
    <row r="730" spans="1:7">
      <c r="A730" s="57">
        <f t="shared" ca="1" si="20"/>
        <v>34400</v>
      </c>
      <c r="B730" s="50">
        <f t="shared" ca="1" si="21"/>
        <v>-88.423806704195044</v>
      </c>
      <c r="D730" s="82"/>
      <c r="F730" s="10"/>
      <c r="G730" s="11"/>
    </row>
    <row r="731" spans="1:7">
      <c r="A731" s="57">
        <f t="shared" ca="1" si="20"/>
        <v>34450</v>
      </c>
      <c r="B731" s="50">
        <f t="shared" ca="1" si="21"/>
        <v>-87.961707125692897</v>
      </c>
      <c r="D731" s="82"/>
      <c r="F731" s="10"/>
      <c r="G731" s="11"/>
    </row>
    <row r="732" spans="1:7">
      <c r="A732" s="57">
        <f t="shared" ca="1" si="20"/>
        <v>34500</v>
      </c>
      <c r="B732" s="50">
        <f t="shared" ca="1" si="21"/>
        <v>-87.508354134004492</v>
      </c>
      <c r="D732" s="82"/>
      <c r="F732" s="10"/>
      <c r="G732" s="11"/>
    </row>
    <row r="733" spans="1:7">
      <c r="A733" s="57">
        <f t="shared" ca="1" si="20"/>
        <v>34550</v>
      </c>
      <c r="B733" s="50">
        <f t="shared" ca="1" si="21"/>
        <v>-87.063489188758723</v>
      </c>
      <c r="D733" s="82"/>
      <c r="F733" s="10"/>
      <c r="G733" s="11"/>
    </row>
    <row r="734" spans="1:7">
      <c r="A734" s="57">
        <f t="shared" ca="1" si="20"/>
        <v>34600</v>
      </c>
      <c r="B734" s="50">
        <f t="shared" ca="1" si="21"/>
        <v>-86.626865439792908</v>
      </c>
      <c r="D734" s="82"/>
      <c r="F734" s="10"/>
      <c r="G734" s="11"/>
    </row>
    <row r="735" spans="1:7">
      <c r="A735" s="57">
        <f t="shared" ca="1" si="20"/>
        <v>34650</v>
      </c>
      <c r="B735" s="50">
        <f t="shared" ca="1" si="21"/>
        <v>-86.198247034524812</v>
      </c>
      <c r="D735" s="82"/>
      <c r="F735" s="10"/>
      <c r="G735" s="11"/>
    </row>
    <row r="736" spans="1:7">
      <c r="A736" s="57">
        <f t="shared" ca="1" si="20"/>
        <v>34700</v>
      </c>
      <c r="B736" s="50">
        <f t="shared" ca="1" si="21"/>
        <v>-85.77740847588872</v>
      </c>
      <c r="D736" s="82"/>
      <c r="F736" s="10"/>
      <c r="G736" s="11"/>
    </row>
    <row r="737" spans="1:7">
      <c r="A737" s="57">
        <f t="shared" ca="1" si="20"/>
        <v>34750</v>
      </c>
      <c r="B737" s="50">
        <f t="shared" ca="1" si="21"/>
        <v>-85.3641340264695</v>
      </c>
      <c r="D737" s="82"/>
      <c r="F737" s="10"/>
      <c r="G737" s="11"/>
    </row>
    <row r="738" spans="1:7">
      <c r="A738" s="57">
        <f t="shared" ca="1" si="20"/>
        <v>34800</v>
      </c>
      <c r="B738" s="50">
        <f t="shared" ca="1" si="21"/>
        <v>-84.958217154902826</v>
      </c>
      <c r="D738" s="82"/>
      <c r="F738" s="10"/>
      <c r="G738" s="11"/>
    </row>
    <row r="739" spans="1:7">
      <c r="A739" s="57">
        <f t="shared" ca="1" si="20"/>
        <v>34850</v>
      </c>
      <c r="B739" s="50">
        <f t="shared" ca="1" si="21"/>
        <v>-84.559460020993882</v>
      </c>
      <c r="D739" s="82"/>
      <c r="F739" s="10"/>
      <c r="G739" s="11"/>
    </row>
    <row r="740" spans="1:7">
      <c r="A740" s="57">
        <f t="shared" ca="1" si="20"/>
        <v>34900</v>
      </c>
      <c r="B740" s="50">
        <f t="shared" ca="1" si="21"/>
        <v>-84.167672996350575</v>
      </c>
      <c r="D740" s="82"/>
      <c r="F740" s="10"/>
      <c r="G740" s="11"/>
    </row>
    <row r="741" spans="1:7">
      <c r="A741" s="57">
        <f t="shared" ca="1" si="20"/>
        <v>34950</v>
      </c>
      <c r="B741" s="50">
        <f t="shared" ca="1" si="21"/>
        <v>-83.782674217631183</v>
      </c>
      <c r="D741" s="82"/>
      <c r="F741" s="10"/>
      <c r="G741" s="11"/>
    </row>
    <row r="742" spans="1:7">
      <c r="A742" s="57">
        <f t="shared" ca="1" si="20"/>
        <v>35000</v>
      </c>
      <c r="B742" s="50">
        <f t="shared" ca="1" si="21"/>
        <v>-83.40428916977956</v>
      </c>
      <c r="D742" s="82"/>
      <c r="F742" s="10"/>
      <c r="G742" s="11"/>
    </row>
    <row r="743" spans="1:7">
      <c r="A743" s="57">
        <f t="shared" ca="1" si="20"/>
        <v>35050</v>
      </c>
      <c r="B743" s="50">
        <f t="shared" ca="1" si="21"/>
        <v>-83.032350296865104</v>
      </c>
      <c r="D743" s="82"/>
      <c r="F743" s="10"/>
      <c r="G743" s="11"/>
    </row>
    <row r="744" spans="1:7">
      <c r="A744" s="57">
        <f t="shared" ca="1" si="20"/>
        <v>35100</v>
      </c>
      <c r="B744" s="50">
        <f t="shared" ca="1" si="21"/>
        <v>-82.666696638361245</v>
      </c>
      <c r="D744" s="82"/>
      <c r="F744" s="10"/>
      <c r="G744" s="11"/>
    </row>
    <row r="745" spans="1:7">
      <c r="A745" s="57">
        <f t="shared" ca="1" si="20"/>
        <v>35150</v>
      </c>
      <c r="B745" s="50">
        <f t="shared" ca="1" si="21"/>
        <v>-82.307173488894151</v>
      </c>
      <c r="D745" s="82"/>
      <c r="F745" s="10"/>
      <c r="G745" s="11"/>
    </row>
    <row r="746" spans="1:7">
      <c r="A746" s="57">
        <f t="shared" ca="1" si="20"/>
        <v>35200</v>
      </c>
      <c r="B746" s="50">
        <f t="shared" ca="1" si="21"/>
        <v>-81.953632079666008</v>
      </c>
      <c r="D746" s="82"/>
      <c r="F746" s="10"/>
      <c r="G746" s="11"/>
    </row>
    <row r="747" spans="1:7">
      <c r="A747" s="57">
        <f t="shared" ref="A747:A810" ca="1" si="22">OFFSET(A747,-1,0)+f_stop/5000</f>
        <v>35250</v>
      </c>
      <c r="B747" s="50">
        <f t="shared" ref="B747:B810" ca="1" si="23">20*LOG(ABS(   (1/f_dec*SIN(f_dec*$A747/Fm*PI())/SIN($A747/Fm*PI()))^(order-2) * (1/f_dec2*SIN(f_dec2*$A747/Fm*PI())/SIN($A747/Fm*PI())) *  (1/(f_dec*n_avg)*SIN((f_dec*n_avg)*$A747/Fm*PI())/SIN($A747/Fm*PI()))    ))</f>
        <v>-81.605929279918513</v>
      </c>
      <c r="D747" s="82"/>
      <c r="F747" s="10"/>
      <c r="G747" s="11"/>
    </row>
    <row r="748" spans="1:7">
      <c r="A748" s="57">
        <f t="shared" ca="1" si="22"/>
        <v>35300</v>
      </c>
      <c r="B748" s="50">
        <f t="shared" ca="1" si="23"/>
        <v>-81.263927316941277</v>
      </c>
      <c r="D748" s="82"/>
      <c r="F748" s="10"/>
      <c r="G748" s="11"/>
    </row>
    <row r="749" spans="1:7">
      <c r="A749" s="57">
        <f t="shared" ca="1" si="22"/>
        <v>35350</v>
      </c>
      <c r="B749" s="50">
        <f t="shared" ca="1" si="23"/>
        <v>-80.927493513261112</v>
      </c>
      <c r="D749" s="82"/>
      <c r="F749" s="10"/>
      <c r="G749" s="11"/>
    </row>
    <row r="750" spans="1:7">
      <c r="A750" s="57">
        <f t="shared" ca="1" si="22"/>
        <v>35400</v>
      </c>
      <c r="B750" s="50">
        <f t="shared" ca="1" si="23"/>
        <v>-80.596500039761537</v>
      </c>
      <c r="D750" s="82"/>
      <c r="F750" s="10"/>
      <c r="G750" s="11"/>
    </row>
    <row r="751" spans="1:7">
      <c r="A751" s="57">
        <f t="shared" ca="1" si="22"/>
        <v>35450</v>
      </c>
      <c r="B751" s="50">
        <f t="shared" ca="1" si="23"/>
        <v>-80.270823683588475</v>
      </c>
      <c r="D751" s="82"/>
      <c r="F751" s="10"/>
      <c r="G751" s="11"/>
    </row>
    <row r="752" spans="1:7">
      <c r="A752" s="57">
        <f t="shared" ca="1" si="22"/>
        <v>35500</v>
      </c>
      <c r="B752" s="50">
        <f t="shared" ca="1" si="23"/>
        <v>-79.950345629791585</v>
      </c>
      <c r="D752" s="82"/>
      <c r="F752" s="10"/>
      <c r="G752" s="11"/>
    </row>
    <row r="753" spans="1:7">
      <c r="A753" s="57">
        <f t="shared" ca="1" si="22"/>
        <v>35550</v>
      </c>
      <c r="B753" s="50">
        <f t="shared" ca="1" si="23"/>
        <v>-79.634951255737576</v>
      </c>
      <c r="D753" s="82"/>
      <c r="F753" s="10"/>
      <c r="G753" s="11"/>
    </row>
    <row r="754" spans="1:7">
      <c r="A754" s="57">
        <f t="shared" ca="1" si="22"/>
        <v>35600</v>
      </c>
      <c r="B754" s="50">
        <f t="shared" ca="1" si="23"/>
        <v>-79.32452993740975</v>
      </c>
      <c r="D754" s="82"/>
      <c r="F754" s="10"/>
      <c r="G754" s="11"/>
    </row>
    <row r="755" spans="1:7">
      <c r="A755" s="57">
        <f t="shared" ca="1" si="22"/>
        <v>35650</v>
      </c>
      <c r="B755" s="50">
        <f t="shared" ca="1" si="23"/>
        <v>-79.01897486677808</v>
      </c>
      <c r="D755" s="82"/>
      <c r="F755" s="10"/>
      <c r="G755" s="11"/>
    </row>
    <row r="756" spans="1:7">
      <c r="A756" s="57">
        <f t="shared" ca="1" si="22"/>
        <v>35700</v>
      </c>
      <c r="B756" s="50">
        <f t="shared" ca="1" si="23"/>
        <v>-78.718182879489689</v>
      </c>
      <c r="D756" s="82"/>
      <c r="F756" s="10"/>
      <c r="G756" s="11"/>
    </row>
    <row r="757" spans="1:7">
      <c r="A757" s="57">
        <f t="shared" ca="1" si="22"/>
        <v>35750</v>
      </c>
      <c r="B757" s="50">
        <f t="shared" ca="1" si="23"/>
        <v>-78.422054292187596</v>
      </c>
      <c r="D757" s="82"/>
      <c r="F757" s="10"/>
      <c r="G757" s="11"/>
    </row>
    <row r="758" spans="1:7">
      <c r="A758" s="57">
        <f t="shared" ca="1" si="22"/>
        <v>35800</v>
      </c>
      <c r="B758" s="50">
        <f t="shared" ca="1" si="23"/>
        <v>-78.130492748819677</v>
      </c>
      <c r="D758" s="82"/>
      <c r="F758" s="10"/>
      <c r="G758" s="11"/>
    </row>
    <row r="759" spans="1:7">
      <c r="A759" s="57">
        <f t="shared" ca="1" si="22"/>
        <v>35850</v>
      </c>
      <c r="B759" s="50">
        <f t="shared" ca="1" si="23"/>
        <v>-77.843405075347903</v>
      </c>
      <c r="D759" s="82"/>
      <c r="F759" s="10"/>
      <c r="G759" s="11"/>
    </row>
    <row r="760" spans="1:7">
      <c r="A760" s="57">
        <f t="shared" ca="1" si="22"/>
        <v>35900</v>
      </c>
      <c r="B760" s="50">
        <f t="shared" ca="1" si="23"/>
        <v>-77.560701142313064</v>
      </c>
      <c r="D760" s="82"/>
      <c r="F760" s="10"/>
      <c r="G760" s="11"/>
    </row>
    <row r="761" spans="1:7">
      <c r="A761" s="57">
        <f t="shared" ca="1" si="22"/>
        <v>35950</v>
      </c>
      <c r="B761" s="50">
        <f t="shared" ca="1" si="23"/>
        <v>-77.282293734751164</v>
      </c>
      <c r="D761" s="82"/>
      <c r="F761" s="10"/>
      <c r="G761" s="11"/>
    </row>
    <row r="762" spans="1:7">
      <c r="A762" s="57">
        <f t="shared" ca="1" si="22"/>
        <v>36000</v>
      </c>
      <c r="B762" s="50">
        <f t="shared" ca="1" si="23"/>
        <v>-77.008098428994231</v>
      </c>
      <c r="D762" s="82"/>
      <c r="F762" s="10"/>
      <c r="G762" s="11"/>
    </row>
    <row r="763" spans="1:7">
      <c r="A763" s="57">
        <f t="shared" ca="1" si="22"/>
        <v>36050</v>
      </c>
      <c r="B763" s="50">
        <f t="shared" ca="1" si="23"/>
        <v>-76.738033475923203</v>
      </c>
      <c r="D763" s="82"/>
      <c r="F763" s="10"/>
      <c r="G763" s="11"/>
    </row>
    <row r="764" spans="1:7">
      <c r="A764" s="57">
        <f t="shared" ca="1" si="22"/>
        <v>36100</v>
      </c>
      <c r="B764" s="50">
        <f t="shared" ca="1" si="23"/>
        <v>-76.472019690272106</v>
      </c>
      <c r="D764" s="82"/>
      <c r="F764" s="10"/>
      <c r="G764" s="11"/>
    </row>
    <row r="765" spans="1:7">
      <c r="A765" s="57">
        <f t="shared" ca="1" si="22"/>
        <v>36150</v>
      </c>
      <c r="B765" s="50">
        <f t="shared" ca="1" si="23"/>
        <v>-76.209980345610347</v>
      </c>
      <c r="D765" s="82"/>
      <c r="F765" s="10"/>
      <c r="G765" s="11"/>
    </row>
    <row r="766" spans="1:7">
      <c r="A766" s="57">
        <f t="shared" ca="1" si="22"/>
        <v>36200</v>
      </c>
      <c r="B766" s="50">
        <f t="shared" ca="1" si="23"/>
        <v>-75.951841074657807</v>
      </c>
      <c r="D766" s="82"/>
      <c r="F766" s="10"/>
      <c r="G766" s="11"/>
    </row>
    <row r="767" spans="1:7">
      <c r="A767" s="57">
        <f t="shared" ca="1" si="22"/>
        <v>36250</v>
      </c>
      <c r="B767" s="50">
        <f t="shared" ca="1" si="23"/>
        <v>-75.697529774611155</v>
      </c>
      <c r="D767" s="82"/>
      <c r="F767" s="10"/>
      <c r="G767" s="11"/>
    </row>
    <row r="768" spans="1:7">
      <c r="A768" s="57">
        <f t="shared" ca="1" si="22"/>
        <v>36300</v>
      </c>
      <c r="B768" s="50">
        <f t="shared" ca="1" si="23"/>
        <v>-75.446976517181753</v>
      </c>
      <c r="D768" s="82"/>
      <c r="F768" s="10"/>
      <c r="G768" s="11"/>
    </row>
    <row r="769" spans="1:7">
      <c r="A769" s="57">
        <f t="shared" ca="1" si="22"/>
        <v>36350</v>
      </c>
      <c r="B769" s="50">
        <f t="shared" ca="1" si="23"/>
        <v>-75.200113463067396</v>
      </c>
      <c r="D769" s="82"/>
      <c r="F769" s="10"/>
      <c r="G769" s="11"/>
    </row>
    <row r="770" spans="1:7">
      <c r="A770" s="57">
        <f t="shared" ca="1" si="22"/>
        <v>36400</v>
      </c>
      <c r="B770" s="50">
        <f t="shared" ca="1" si="23"/>
        <v>-74.95687478059736</v>
      </c>
      <c r="D770" s="82"/>
      <c r="F770" s="10"/>
      <c r="G770" s="11"/>
    </row>
    <row r="771" spans="1:7">
      <c r="A771" s="57">
        <f t="shared" ca="1" si="22"/>
        <v>36450</v>
      </c>
      <c r="B771" s="50">
        <f t="shared" ca="1" si="23"/>
        <v>-74.717196568309859</v>
      </c>
      <c r="D771" s="82"/>
      <c r="F771" s="10"/>
      <c r="G771" s="11"/>
    </row>
    <row r="772" spans="1:7">
      <c r="A772" s="57">
        <f t="shared" ca="1" si="22"/>
        <v>36500</v>
      </c>
      <c r="B772" s="50">
        <f t="shared" ca="1" si="23"/>
        <v>-74.48101678123534</v>
      </c>
      <c r="D772" s="82"/>
      <c r="F772" s="10"/>
      <c r="G772" s="11"/>
    </row>
    <row r="773" spans="1:7">
      <c r="A773" s="57">
        <f t="shared" ca="1" si="22"/>
        <v>36550</v>
      </c>
      <c r="B773" s="50">
        <f t="shared" ca="1" si="23"/>
        <v>-74.248275160675092</v>
      </c>
      <c r="D773" s="82"/>
      <c r="F773" s="10"/>
      <c r="G773" s="11"/>
    </row>
    <row r="774" spans="1:7">
      <c r="A774" s="57">
        <f t="shared" ca="1" si="22"/>
        <v>36600</v>
      </c>
      <c r="B774" s="50">
        <f t="shared" ca="1" si="23"/>
        <v>-74.018913167278782</v>
      </c>
      <c r="D774" s="82"/>
      <c r="F774" s="10"/>
      <c r="G774" s="11"/>
    </row>
    <row r="775" spans="1:7">
      <c r="A775" s="57">
        <f t="shared" ca="1" si="22"/>
        <v>36650</v>
      </c>
      <c r="B775" s="50">
        <f t="shared" ca="1" si="23"/>
        <v>-73.792873917235823</v>
      </c>
      <c r="D775" s="82"/>
      <c r="F775" s="10"/>
      <c r="G775" s="11"/>
    </row>
    <row r="776" spans="1:7">
      <c r="A776" s="57">
        <f t="shared" ca="1" si="22"/>
        <v>36700</v>
      </c>
      <c r="B776" s="50">
        <f t="shared" ca="1" si="23"/>
        <v>-73.570102121409221</v>
      </c>
      <c r="D776" s="82"/>
      <c r="F776" s="10"/>
      <c r="G776" s="11"/>
    </row>
    <row r="777" spans="1:7">
      <c r="A777" s="57">
        <f t="shared" ca="1" si="22"/>
        <v>36750</v>
      </c>
      <c r="B777" s="50">
        <f t="shared" ca="1" si="23"/>
        <v>-73.350544027250308</v>
      </c>
      <c r="D777" s="82"/>
      <c r="F777" s="10"/>
      <c r="G777" s="11"/>
    </row>
    <row r="778" spans="1:7">
      <c r="A778" s="57">
        <f t="shared" ca="1" si="22"/>
        <v>36800</v>
      </c>
      <c r="B778" s="50">
        <f t="shared" ca="1" si="23"/>
        <v>-73.13414736334326</v>
      </c>
      <c r="D778" s="82"/>
      <c r="F778" s="10"/>
      <c r="G778" s="11"/>
    </row>
    <row r="779" spans="1:7">
      <c r="A779" s="57">
        <f t="shared" ca="1" si="22"/>
        <v>36850</v>
      </c>
      <c r="B779" s="50">
        <f t="shared" ca="1" si="23"/>
        <v>-72.920861286438466</v>
      </c>
      <c r="D779" s="82"/>
      <c r="F779" s="10"/>
      <c r="G779" s="11"/>
    </row>
    <row r="780" spans="1:7">
      <c r="A780" s="57">
        <f t="shared" ca="1" si="22"/>
        <v>36900</v>
      </c>
      <c r="B780" s="50">
        <f t="shared" ca="1" si="23"/>
        <v>-72.710636330841282</v>
      </c>
      <c r="D780" s="82"/>
      <c r="F780" s="10"/>
      <c r="G780" s="11"/>
    </row>
    <row r="781" spans="1:7">
      <c r="A781" s="57">
        <f t="shared" ca="1" si="22"/>
        <v>36950</v>
      </c>
      <c r="B781" s="50">
        <f t="shared" ca="1" si="23"/>
        <v>-72.503424360032071</v>
      </c>
      <c r="D781" s="82"/>
      <c r="F781" s="10"/>
      <c r="G781" s="11"/>
    </row>
    <row r="782" spans="1:7">
      <c r="A782" s="57">
        <f t="shared" ca="1" si="22"/>
        <v>37000</v>
      </c>
      <c r="B782" s="50">
        <f t="shared" ca="1" si="23"/>
        <v>-72.29917852040073</v>
      </c>
      <c r="D782" s="82"/>
      <c r="F782" s="10"/>
      <c r="G782" s="11"/>
    </row>
    <row r="783" spans="1:7">
      <c r="A783" s="57">
        <f t="shared" ca="1" si="22"/>
        <v>37050</v>
      </c>
      <c r="B783" s="50">
        <f t="shared" ca="1" si="23"/>
        <v>-72.097853196985554</v>
      </c>
      <c r="D783" s="82"/>
      <c r="F783" s="10"/>
      <c r="G783" s="11"/>
    </row>
    <row r="784" spans="1:7">
      <c r="A784" s="57">
        <f t="shared" ca="1" si="22"/>
        <v>37100</v>
      </c>
      <c r="B784" s="50">
        <f t="shared" ca="1" si="23"/>
        <v>-71.899403971113401</v>
      </c>
      <c r="D784" s="82"/>
      <c r="F784" s="10"/>
      <c r="G784" s="11"/>
    </row>
    <row r="785" spans="1:7">
      <c r="A785" s="57">
        <f t="shared" ca="1" si="22"/>
        <v>37150</v>
      </c>
      <c r="B785" s="50">
        <f t="shared" ca="1" si="23"/>
        <v>-71.70378757984416</v>
      </c>
      <c r="D785" s="82"/>
      <c r="F785" s="10"/>
      <c r="G785" s="11"/>
    </row>
    <row r="786" spans="1:7">
      <c r="A786" s="57">
        <f t="shared" ca="1" si="22"/>
        <v>37200</v>
      </c>
      <c r="B786" s="50">
        <f t="shared" ca="1" si="23"/>
        <v>-71.510961877127983</v>
      </c>
      <c r="D786" s="82"/>
      <c r="F786" s="10"/>
      <c r="G786" s="11"/>
    </row>
    <row r="787" spans="1:7">
      <c r="A787" s="57">
        <f t="shared" ca="1" si="22"/>
        <v>37250</v>
      </c>
      <c r="B787" s="50">
        <f t="shared" ca="1" si="23"/>
        <v>-71.32088579658928</v>
      </c>
      <c r="D787" s="82"/>
      <c r="F787" s="10"/>
      <c r="G787" s="11"/>
    </row>
    <row r="788" spans="1:7">
      <c r="A788" s="57">
        <f t="shared" ca="1" si="22"/>
        <v>37300</v>
      </c>
      <c r="B788" s="50">
        <f t="shared" ca="1" si="23"/>
        <v>-71.133519315856987</v>
      </c>
      <c r="D788" s="82"/>
      <c r="F788" s="10"/>
      <c r="G788" s="11"/>
    </row>
    <row r="789" spans="1:7">
      <c r="A789" s="57">
        <f t="shared" ca="1" si="22"/>
        <v>37350</v>
      </c>
      <c r="B789" s="50">
        <f t="shared" ca="1" si="23"/>
        <v>-70.948823422364015</v>
      </c>
      <c r="D789" s="82"/>
      <c r="F789" s="10"/>
      <c r="G789" s="11"/>
    </row>
    <row r="790" spans="1:7">
      <c r="A790" s="57">
        <f t="shared" ca="1" si="22"/>
        <v>37400</v>
      </c>
      <c r="B790" s="50">
        <f t="shared" ca="1" si="23"/>
        <v>-70.766760080544472</v>
      </c>
      <c r="D790" s="82"/>
      <c r="F790" s="10"/>
      <c r="G790" s="11"/>
    </row>
    <row r="791" spans="1:7">
      <c r="A791" s="57">
        <f t="shared" ca="1" si="22"/>
        <v>37450</v>
      </c>
      <c r="B791" s="50">
        <f t="shared" ca="1" si="23"/>
        <v>-70.587292200360565</v>
      </c>
      <c r="D791" s="82"/>
      <c r="F791" s="10"/>
      <c r="G791" s="11"/>
    </row>
    <row r="792" spans="1:7">
      <c r="A792" s="57">
        <f t="shared" ca="1" si="22"/>
        <v>37500</v>
      </c>
      <c r="B792" s="50">
        <f t="shared" ca="1" si="23"/>
        <v>-70.410383607095085</v>
      </c>
      <c r="D792" s="82"/>
      <c r="F792" s="10"/>
      <c r="G792" s="11"/>
    </row>
    <row r="793" spans="1:7">
      <c r="A793" s="57">
        <f t="shared" ca="1" si="22"/>
        <v>37550</v>
      </c>
      <c r="B793" s="50">
        <f t="shared" ca="1" si="23"/>
        <v>-70.235999012349325</v>
      </c>
      <c r="D793" s="82"/>
      <c r="F793" s="10"/>
      <c r="G793" s="11"/>
    </row>
    <row r="794" spans="1:7">
      <c r="A794" s="57">
        <f t="shared" ca="1" si="22"/>
        <v>37600</v>
      </c>
      <c r="B794" s="50">
        <f t="shared" ca="1" si="23"/>
        <v>-70.064103986188627</v>
      </c>
      <c r="D794" s="82"/>
      <c r="F794" s="10"/>
      <c r="G794" s="11"/>
    </row>
    <row r="795" spans="1:7">
      <c r="A795" s="57">
        <f t="shared" ca="1" si="22"/>
        <v>37650</v>
      </c>
      <c r="B795" s="50">
        <f t="shared" ca="1" si="23"/>
        <v>-69.894664930382234</v>
      </c>
      <c r="D795" s="82"/>
      <c r="F795" s="10"/>
      <c r="G795" s="11"/>
    </row>
    <row r="796" spans="1:7">
      <c r="A796" s="57">
        <f t="shared" ca="1" si="22"/>
        <v>37700</v>
      </c>
      <c r="B796" s="50">
        <f t="shared" ca="1" si="23"/>
        <v>-69.727649052686004</v>
      </c>
      <c r="D796" s="82"/>
      <c r="F796" s="10"/>
      <c r="G796" s="11"/>
    </row>
    <row r="797" spans="1:7">
      <c r="A797" s="57">
        <f t="shared" ca="1" si="22"/>
        <v>37750</v>
      </c>
      <c r="B797" s="50">
        <f t="shared" ca="1" si="23"/>
        <v>-69.563024342119562</v>
      </c>
      <c r="D797" s="82"/>
      <c r="F797" s="10"/>
      <c r="G797" s="11"/>
    </row>
    <row r="798" spans="1:7">
      <c r="A798" s="57">
        <f t="shared" ca="1" si="22"/>
        <v>37800</v>
      </c>
      <c r="B798" s="50">
        <f t="shared" ca="1" si="23"/>
        <v>-69.400759545192798</v>
      </c>
      <c r="D798" s="82"/>
      <c r="F798" s="10"/>
      <c r="G798" s="11"/>
    </row>
    <row r="799" spans="1:7">
      <c r="A799" s="57">
        <f t="shared" ca="1" si="22"/>
        <v>37850</v>
      </c>
      <c r="B799" s="50">
        <f t="shared" ca="1" si="23"/>
        <v>-69.240824143037656</v>
      </c>
      <c r="D799" s="82"/>
      <c r="F799" s="10"/>
      <c r="G799" s="11"/>
    </row>
    <row r="800" spans="1:7">
      <c r="A800" s="57">
        <f t="shared" ca="1" si="22"/>
        <v>37900</v>
      </c>
      <c r="B800" s="50">
        <f t="shared" ca="1" si="23"/>
        <v>-69.083188329404749</v>
      </c>
      <c r="D800" s="82"/>
      <c r="F800" s="10"/>
      <c r="G800" s="11"/>
    </row>
    <row r="801" spans="1:7">
      <c r="A801" s="57">
        <f t="shared" ca="1" si="22"/>
        <v>37950</v>
      </c>
      <c r="B801" s="50">
        <f t="shared" ca="1" si="23"/>
        <v>-68.927822989485719</v>
      </c>
      <c r="D801" s="82"/>
      <c r="F801" s="10"/>
      <c r="G801" s="11"/>
    </row>
    <row r="802" spans="1:7">
      <c r="A802" s="57">
        <f t="shared" ca="1" si="22"/>
        <v>38000</v>
      </c>
      <c r="B802" s="50">
        <f t="shared" ca="1" si="23"/>
        <v>-68.774699679524574</v>
      </c>
      <c r="D802" s="82"/>
      <c r="F802" s="10"/>
      <c r="G802" s="11"/>
    </row>
    <row r="803" spans="1:7">
      <c r="A803" s="57">
        <f t="shared" ca="1" si="22"/>
        <v>38050</v>
      </c>
      <c r="B803" s="50">
        <f t="shared" ca="1" si="23"/>
        <v>-68.623790607183295</v>
      </c>
      <c r="D803" s="82"/>
      <c r="F803" s="10"/>
      <c r="G803" s="11"/>
    </row>
    <row r="804" spans="1:7">
      <c r="A804" s="57">
        <f t="shared" ca="1" si="22"/>
        <v>38100</v>
      </c>
      <c r="B804" s="50">
        <f t="shared" ca="1" si="23"/>
        <v>-68.475068612628164</v>
      </c>
      <c r="D804" s="82"/>
      <c r="F804" s="10"/>
      <c r="G804" s="11"/>
    </row>
    <row r="805" spans="1:7">
      <c r="A805" s="57">
        <f t="shared" ca="1" si="22"/>
        <v>38150</v>
      </c>
      <c r="B805" s="50">
        <f t="shared" ca="1" si="23"/>
        <v>-68.32850715030564</v>
      </c>
      <c r="D805" s="82"/>
      <c r="F805" s="10"/>
      <c r="G805" s="11"/>
    </row>
    <row r="806" spans="1:7">
      <c r="A806" s="57">
        <f t="shared" ca="1" si="22"/>
        <v>38200</v>
      </c>
      <c r="B806" s="50">
        <f t="shared" ca="1" si="23"/>
        <v>-68.184080271378093</v>
      </c>
      <c r="D806" s="82"/>
      <c r="F806" s="10"/>
      <c r="G806" s="11"/>
    </row>
    <row r="807" spans="1:7">
      <c r="A807" s="57">
        <f t="shared" ca="1" si="22"/>
        <v>38250</v>
      </c>
      <c r="B807" s="50">
        <f t="shared" ca="1" si="23"/>
        <v>-68.041762606790599</v>
      </c>
      <c r="D807" s="82"/>
      <c r="F807" s="10"/>
      <c r="G807" s="11"/>
    </row>
    <row r="808" spans="1:7">
      <c r="A808" s="57">
        <f t="shared" ca="1" si="22"/>
        <v>38300</v>
      </c>
      <c r="B808" s="50">
        <f t="shared" ca="1" si="23"/>
        <v>-67.901529350942241</v>
      </c>
      <c r="D808" s="82"/>
      <c r="F808" s="10"/>
      <c r="G808" s="11"/>
    </row>
    <row r="809" spans="1:7">
      <c r="A809" s="57">
        <f t="shared" ca="1" si="22"/>
        <v>38350</v>
      </c>
      <c r="B809" s="50">
        <f t="shared" ca="1" si="23"/>
        <v>-67.763356245936166</v>
      </c>
      <c r="D809" s="82"/>
      <c r="F809" s="10"/>
      <c r="G809" s="11"/>
    </row>
    <row r="810" spans="1:7">
      <c r="A810" s="57">
        <f t="shared" ca="1" si="22"/>
        <v>38400</v>
      </c>
      <c r="B810" s="50">
        <f t="shared" ca="1" si="23"/>
        <v>-67.627219566384071</v>
      </c>
      <c r="D810" s="82"/>
      <c r="F810" s="10"/>
      <c r="G810" s="11"/>
    </row>
    <row r="811" spans="1:7">
      <c r="A811" s="57">
        <f t="shared" ref="A811:A874" ca="1" si="24">OFFSET(A811,-1,0)+f_stop/5000</f>
        <v>38450</v>
      </c>
      <c r="B811" s="50">
        <f t="shared" ref="B811:B874" ca="1" si="25">20*LOG(ABS(   (1/f_dec*SIN(f_dec*$A811/Fm*PI())/SIN($A811/Fm*PI()))^(order-2) * (1/f_dec2*SIN(f_dec2*$A811/Fm*PI())/SIN($A811/Fm*PI())) *  (1/(f_dec*n_avg)*SIN((f_dec*n_avg)*$A811/Fm*PI())/SIN($A811/Fm*PI()))    ))</f>
        <v>-67.493096104741795</v>
      </c>
      <c r="D811" s="82"/>
      <c r="F811" s="10"/>
      <c r="G811" s="11"/>
    </row>
    <row r="812" spans="1:7">
      <c r="A812" s="57">
        <f t="shared" ca="1" si="24"/>
        <v>38500</v>
      </c>
      <c r="B812" s="50">
        <f t="shared" ca="1" si="25"/>
        <v>-67.360963157154401</v>
      </c>
      <c r="D812" s="82"/>
      <c r="F812" s="10"/>
      <c r="G812" s="11"/>
    </row>
    <row r="813" spans="1:7">
      <c r="A813" s="57">
        <f t="shared" ca="1" si="24"/>
        <v>38550</v>
      </c>
      <c r="B813" s="50">
        <f t="shared" ca="1" si="25"/>
        <v>-67.230798509789224</v>
      </c>
      <c r="D813" s="82"/>
      <c r="F813" s="10"/>
      <c r="G813" s="11"/>
    </row>
    <row r="814" spans="1:7">
      <c r="A814" s="57">
        <f t="shared" ca="1" si="24"/>
        <v>38600</v>
      </c>
      <c r="B814" s="50">
        <f t="shared" ca="1" si="25"/>
        <v>-67.102580425637441</v>
      </c>
      <c r="D814" s="82"/>
      <c r="F814" s="10"/>
      <c r="G814" s="11"/>
    </row>
    <row r="815" spans="1:7">
      <c r="A815" s="57">
        <f t="shared" ca="1" si="24"/>
        <v>38650</v>
      </c>
      <c r="B815" s="50">
        <f t="shared" ca="1" si="25"/>
        <v>-66.976287631764663</v>
      </c>
      <c r="D815" s="82"/>
      <c r="F815" s="10"/>
      <c r="G815" s="11"/>
    </row>
    <row r="816" spans="1:7">
      <c r="A816" s="57">
        <f t="shared" ca="1" si="24"/>
        <v>38700</v>
      </c>
      <c r="B816" s="50">
        <f t="shared" ca="1" si="25"/>
        <v>-66.851899306992664</v>
      </c>
      <c r="D816" s="82"/>
      <c r="F816" s="10"/>
      <c r="G816" s="11"/>
    </row>
    <row r="817" spans="1:7">
      <c r="A817" s="57">
        <f t="shared" ca="1" si="24"/>
        <v>38750</v>
      </c>
      <c r="B817" s="50">
        <f t="shared" ca="1" si="25"/>
        <v>-66.729395069995206</v>
      </c>
      <c r="D817" s="82"/>
      <c r="F817" s="10"/>
      <c r="G817" s="11"/>
    </row>
    <row r="818" spans="1:7">
      <c r="A818" s="57">
        <f t="shared" ca="1" si="24"/>
        <v>38800</v>
      </c>
      <c r="B818" s="50">
        <f t="shared" ca="1" si="25"/>
        <v>-66.608754967790858</v>
      </c>
      <c r="D818" s="82"/>
      <c r="F818" s="10"/>
      <c r="G818" s="11"/>
    </row>
    <row r="819" spans="1:7">
      <c r="A819" s="57">
        <f t="shared" ca="1" si="24"/>
        <v>38850</v>
      </c>
      <c r="B819" s="50">
        <f t="shared" ca="1" si="25"/>
        <v>-66.489959464617684</v>
      </c>
      <c r="D819" s="82"/>
      <c r="F819" s="10"/>
      <c r="G819" s="11"/>
    </row>
    <row r="820" spans="1:7">
      <c r="A820" s="57">
        <f t="shared" ca="1" si="24"/>
        <v>38900</v>
      </c>
      <c r="B820" s="50">
        <f t="shared" ca="1" si="25"/>
        <v>-66.372989431174545</v>
      </c>
      <c r="D820" s="82"/>
      <c r="F820" s="10"/>
      <c r="G820" s="11"/>
    </row>
    <row r="821" spans="1:7">
      <c r="A821" s="57">
        <f t="shared" ca="1" si="24"/>
        <v>38950</v>
      </c>
      <c r="B821" s="50">
        <f t="shared" ca="1" si="25"/>
        <v>-66.257826134214582</v>
      </c>
      <c r="D821" s="82"/>
      <c r="F821" s="10"/>
      <c r="G821" s="11"/>
    </row>
    <row r="822" spans="1:7">
      <c r="A822" s="57">
        <f t="shared" ca="1" si="24"/>
        <v>39000</v>
      </c>
      <c r="B822" s="50">
        <f t="shared" ca="1" si="25"/>
        <v>-66.14445122647777</v>
      </c>
      <c r="D822" s="82"/>
      <c r="F822" s="10"/>
      <c r="G822" s="11"/>
    </row>
    <row r="823" spans="1:7">
      <c r="A823" s="57">
        <f t="shared" ca="1" si="24"/>
        <v>39050</v>
      </c>
      <c r="B823" s="50">
        <f t="shared" ca="1" si="25"/>
        <v>-66.032846736948628</v>
      </c>
      <c r="D823" s="82"/>
      <c r="F823" s="10"/>
      <c r="G823" s="11"/>
    </row>
    <row r="824" spans="1:7">
      <c r="A824" s="57">
        <f t="shared" ca="1" si="24"/>
        <v>39100</v>
      </c>
      <c r="B824" s="50">
        <f t="shared" ca="1" si="25"/>
        <v>-65.922995061427443</v>
      </c>
      <c r="D824" s="82"/>
      <c r="F824" s="10"/>
      <c r="G824" s="11"/>
    </row>
    <row r="825" spans="1:7">
      <c r="A825" s="57">
        <f t="shared" ca="1" si="24"/>
        <v>39150</v>
      </c>
      <c r="B825" s="50">
        <f t="shared" ca="1" si="25"/>
        <v>-65.814878953402641</v>
      </c>
      <c r="D825" s="82"/>
      <c r="F825" s="10"/>
      <c r="G825" s="11"/>
    </row>
    <row r="826" spans="1:7">
      <c r="A826" s="57">
        <f t="shared" ca="1" si="24"/>
        <v>39200</v>
      </c>
      <c r="B826" s="50">
        <f t="shared" ca="1" si="25"/>
        <v>-65.708481515213052</v>
      </c>
      <c r="D826" s="82"/>
      <c r="F826" s="10"/>
      <c r="G826" s="11"/>
    </row>
    <row r="827" spans="1:7">
      <c r="A827" s="57">
        <f t="shared" ca="1" si="24"/>
        <v>39250</v>
      </c>
      <c r="B827" s="50">
        <f t="shared" ca="1" si="25"/>
        <v>-65.603786189489213</v>
      </c>
      <c r="D827" s="82"/>
      <c r="F827" s="10"/>
      <c r="G827" s="11"/>
    </row>
    <row r="828" spans="1:7">
      <c r="A828" s="57">
        <f t="shared" ca="1" si="24"/>
        <v>39300</v>
      </c>
      <c r="B828" s="50">
        <f t="shared" ca="1" si="25"/>
        <v>-65.500776750863309</v>
      </c>
      <c r="D828" s="82"/>
      <c r="F828" s="10"/>
      <c r="G828" s="11"/>
    </row>
    <row r="829" spans="1:7">
      <c r="A829" s="57">
        <f t="shared" ca="1" si="24"/>
        <v>39350</v>
      </c>
      <c r="B829" s="50">
        <f t="shared" ca="1" si="25"/>
        <v>-65.399437297937638</v>
      </c>
      <c r="D829" s="82"/>
      <c r="F829" s="10"/>
      <c r="G829" s="11"/>
    </row>
    <row r="830" spans="1:7">
      <c r="A830" s="57">
        <f t="shared" ca="1" si="24"/>
        <v>39400</v>
      </c>
      <c r="B830" s="50">
        <f t="shared" ca="1" si="25"/>
        <v>-65.299752245502333</v>
      </c>
      <c r="D830" s="82"/>
      <c r="F830" s="10"/>
      <c r="G830" s="11"/>
    </row>
    <row r="831" spans="1:7">
      <c r="A831" s="57">
        <f t="shared" ca="1" si="24"/>
        <v>39450</v>
      </c>
      <c r="B831" s="50">
        <f t="shared" ca="1" si="25"/>
        <v>-65.201706316993025</v>
      </c>
      <c r="D831" s="82"/>
      <c r="F831" s="10"/>
      <c r="G831" s="11"/>
    </row>
    <row r="832" spans="1:7">
      <c r="A832" s="57">
        <f t="shared" ca="1" si="24"/>
        <v>39500</v>
      </c>
      <c r="B832" s="50">
        <f t="shared" ca="1" si="25"/>
        <v>-65.105284537179841</v>
      </c>
      <c r="D832" s="82"/>
      <c r="F832" s="10"/>
      <c r="G832" s="11"/>
    </row>
    <row r="833" spans="1:7">
      <c r="A833" s="57">
        <f t="shared" ca="1" si="24"/>
        <v>39550</v>
      </c>
      <c r="B833" s="50">
        <f t="shared" ca="1" si="25"/>
        <v>-65.010472225079226</v>
      </c>
      <c r="D833" s="82"/>
      <c r="F833" s="10"/>
      <c r="G833" s="11"/>
    </row>
    <row r="834" spans="1:7">
      <c r="A834" s="57">
        <f t="shared" ca="1" si="24"/>
        <v>39600</v>
      </c>
      <c r="B834" s="50">
        <f t="shared" ca="1" si="25"/>
        <v>-64.917254987080838</v>
      </c>
      <c r="D834" s="82"/>
      <c r="F834" s="10"/>
      <c r="G834" s="11"/>
    </row>
    <row r="835" spans="1:7">
      <c r="A835" s="57">
        <f t="shared" ca="1" si="24"/>
        <v>39650</v>
      </c>
      <c r="B835" s="50">
        <f t="shared" ca="1" si="25"/>
        <v>-64.825618710281546</v>
      </c>
      <c r="D835" s="82"/>
      <c r="F835" s="10"/>
      <c r="G835" s="11"/>
    </row>
    <row r="836" spans="1:7">
      <c r="A836" s="57">
        <f t="shared" ca="1" si="24"/>
        <v>39700</v>
      </c>
      <c r="B836" s="50">
        <f t="shared" ca="1" si="25"/>
        <v>-64.735549556019237</v>
      </c>
      <c r="D836" s="82"/>
      <c r="F836" s="10"/>
      <c r="G836" s="11"/>
    </row>
    <row r="837" spans="1:7">
      <c r="A837" s="57">
        <f t="shared" ca="1" si="24"/>
        <v>39750</v>
      </c>
      <c r="B837" s="50">
        <f t="shared" ca="1" si="25"/>
        <v>-64.647033953599873</v>
      </c>
      <c r="D837" s="82"/>
      <c r="F837" s="10"/>
      <c r="G837" s="11"/>
    </row>
    <row r="838" spans="1:7">
      <c r="A838" s="57">
        <f t="shared" ca="1" si="24"/>
        <v>39800</v>
      </c>
      <c r="B838" s="50">
        <f t="shared" ca="1" si="25"/>
        <v>-64.560058594210105</v>
      </c>
      <c r="D838" s="82"/>
      <c r="F838" s="10"/>
      <c r="G838" s="11"/>
    </row>
    <row r="839" spans="1:7">
      <c r="A839" s="57">
        <f t="shared" ca="1" si="24"/>
        <v>39850</v>
      </c>
      <c r="B839" s="50">
        <f t="shared" ca="1" si="25"/>
        <v>-64.474610425009857</v>
      </c>
      <c r="D839" s="82"/>
      <c r="F839" s="10"/>
      <c r="G839" s="11"/>
    </row>
    <row r="840" spans="1:7">
      <c r="A840" s="57">
        <f t="shared" ca="1" si="24"/>
        <v>39900</v>
      </c>
      <c r="B840" s="50">
        <f t="shared" ca="1" si="25"/>
        <v>-64.390676643398095</v>
      </c>
      <c r="D840" s="82"/>
      <c r="F840" s="10"/>
      <c r="G840" s="11"/>
    </row>
    <row r="841" spans="1:7">
      <c r="A841" s="57">
        <f t="shared" ca="1" si="24"/>
        <v>39950</v>
      </c>
      <c r="B841" s="50">
        <f t="shared" ca="1" si="25"/>
        <v>-64.308244691446191</v>
      </c>
      <c r="D841" s="82"/>
      <c r="F841" s="10"/>
      <c r="G841" s="11"/>
    </row>
    <row r="842" spans="1:7">
      <c r="A842" s="57">
        <f t="shared" ca="1" si="24"/>
        <v>40000</v>
      </c>
      <c r="B842" s="50">
        <f t="shared" ca="1" si="25"/>
        <v>-64.227302250492741</v>
      </c>
      <c r="D842" s="82"/>
      <c r="F842" s="10"/>
      <c r="G842" s="11"/>
    </row>
    <row r="843" spans="1:7">
      <c r="A843" s="57">
        <f t="shared" ca="1" si="24"/>
        <v>40050</v>
      </c>
      <c r="B843" s="50">
        <f t="shared" ca="1" si="25"/>
        <v>-64.147837235894769</v>
      </c>
      <c r="D843" s="82"/>
      <c r="F843" s="10"/>
      <c r="G843" s="11"/>
    </row>
    <row r="844" spans="1:7">
      <c r="A844" s="57">
        <f t="shared" ca="1" si="24"/>
        <v>40100</v>
      </c>
      <c r="B844" s="50">
        <f t="shared" ca="1" si="25"/>
        <v>-64.069837791929743</v>
      </c>
      <c r="D844" s="82"/>
      <c r="F844" s="10"/>
      <c r="G844" s="11"/>
    </row>
    <row r="845" spans="1:7">
      <c r="A845" s="57">
        <f t="shared" ca="1" si="24"/>
        <v>40150</v>
      </c>
      <c r="B845" s="50">
        <f t="shared" ca="1" si="25"/>
        <v>-63.993292286843435</v>
      </c>
      <c r="D845" s="82"/>
      <c r="F845" s="10"/>
      <c r="G845" s="11"/>
    </row>
    <row r="846" spans="1:7">
      <c r="A846" s="57">
        <f t="shared" ca="1" si="24"/>
        <v>40200</v>
      </c>
      <c r="B846" s="50">
        <f t="shared" ca="1" si="25"/>
        <v>-63.918189308038762</v>
      </c>
      <c r="D846" s="82"/>
      <c r="F846" s="10"/>
      <c r="G846" s="11"/>
    </row>
    <row r="847" spans="1:7">
      <c r="A847" s="57">
        <f t="shared" ca="1" si="24"/>
        <v>40250</v>
      </c>
      <c r="B847" s="50">
        <f t="shared" ca="1" si="25"/>
        <v>-63.844517657400928</v>
      </c>
      <c r="D847" s="82"/>
      <c r="F847" s="10"/>
      <c r="G847" s="11"/>
    </row>
    <row r="848" spans="1:7">
      <c r="A848" s="57">
        <f t="shared" ca="1" si="24"/>
        <v>40300</v>
      </c>
      <c r="B848" s="50">
        <f t="shared" ca="1" si="25"/>
        <v>-63.772266346754208</v>
      </c>
      <c r="D848" s="82"/>
      <c r="F848" s="10"/>
      <c r="G848" s="11"/>
    </row>
    <row r="849" spans="1:7">
      <c r="A849" s="57">
        <f t="shared" ca="1" si="24"/>
        <v>40350</v>
      </c>
      <c r="B849" s="50">
        <f t="shared" ca="1" si="25"/>
        <v>-63.701424593446454</v>
      </c>
      <c r="D849" s="82"/>
      <c r="F849" s="10"/>
      <c r="G849" s="11"/>
    </row>
    <row r="850" spans="1:7">
      <c r="A850" s="57">
        <f t="shared" ca="1" si="24"/>
        <v>40400</v>
      </c>
      <c r="B850" s="50">
        <f t="shared" ca="1" si="25"/>
        <v>-63.63198181605658</v>
      </c>
      <c r="D850" s="82"/>
      <c r="F850" s="10"/>
      <c r="G850" s="11"/>
    </row>
    <row r="851" spans="1:7">
      <c r="A851" s="57">
        <f t="shared" ca="1" si="24"/>
        <v>40450</v>
      </c>
      <c r="B851" s="50">
        <f t="shared" ca="1" si="25"/>
        <v>-63.563927630221599</v>
      </c>
      <c r="D851" s="82"/>
      <c r="F851" s="10"/>
      <c r="G851" s="11"/>
    </row>
    <row r="852" spans="1:7">
      <c r="A852" s="57">
        <f t="shared" ca="1" si="24"/>
        <v>40500</v>
      </c>
      <c r="B852" s="50">
        <f t="shared" ca="1" si="25"/>
        <v>-63.49725184457894</v>
      </c>
      <c r="D852" s="82"/>
      <c r="F852" s="10"/>
      <c r="G852" s="11"/>
    </row>
    <row r="853" spans="1:7">
      <c r="A853" s="57">
        <f t="shared" ca="1" si="24"/>
        <v>40550</v>
      </c>
      <c r="B853" s="50">
        <f t="shared" ca="1" si="25"/>
        <v>-63.431944456820659</v>
      </c>
      <c r="D853" s="82"/>
      <c r="F853" s="10"/>
      <c r="G853" s="11"/>
    </row>
    <row r="854" spans="1:7">
      <c r="A854" s="57">
        <f t="shared" ca="1" si="24"/>
        <v>40600</v>
      </c>
      <c r="B854" s="50">
        <f t="shared" ca="1" si="25"/>
        <v>-63.367995649855622</v>
      </c>
      <c r="D854" s="82"/>
      <c r="F854" s="10"/>
      <c r="G854" s="11"/>
    </row>
    <row r="855" spans="1:7">
      <c r="A855" s="57">
        <f t="shared" ca="1" si="24"/>
        <v>40650</v>
      </c>
      <c r="B855" s="50">
        <f t="shared" ca="1" si="25"/>
        <v>-63.30539578807668</v>
      </c>
      <c r="D855" s="82"/>
      <c r="F855" s="10"/>
      <c r="G855" s="11"/>
    </row>
    <row r="856" spans="1:7">
      <c r="A856" s="57">
        <f t="shared" ca="1" si="24"/>
        <v>40700</v>
      </c>
      <c r="B856" s="50">
        <f t="shared" ca="1" si="25"/>
        <v>-63.244135413729083</v>
      </c>
      <c r="D856" s="82"/>
      <c r="F856" s="10"/>
      <c r="G856" s="11"/>
    </row>
    <row r="857" spans="1:7">
      <c r="A857" s="57">
        <f t="shared" ca="1" si="24"/>
        <v>40750</v>
      </c>
      <c r="B857" s="50">
        <f t="shared" ca="1" si="25"/>
        <v>-63.184205243377328</v>
      </c>
      <c r="D857" s="82"/>
      <c r="F857" s="10"/>
      <c r="G857" s="11"/>
    </row>
    <row r="858" spans="1:7">
      <c r="A858" s="57">
        <f t="shared" ca="1" si="24"/>
        <v>40800</v>
      </c>
      <c r="B858" s="50">
        <f t="shared" ca="1" si="25"/>
        <v>-63.125596164467154</v>
      </c>
      <c r="D858" s="82"/>
      <c r="F858" s="10"/>
      <c r="G858" s="11"/>
    </row>
    <row r="859" spans="1:7">
      <c r="A859" s="57">
        <f t="shared" ca="1" si="24"/>
        <v>40850</v>
      </c>
      <c r="B859" s="50">
        <f t="shared" ca="1" si="25"/>
        <v>-63.068299231979708</v>
      </c>
      <c r="D859" s="82"/>
      <c r="F859" s="10"/>
      <c r="G859" s="11"/>
    </row>
    <row r="860" spans="1:7">
      <c r="A860" s="57">
        <f t="shared" ca="1" si="24"/>
        <v>40900</v>
      </c>
      <c r="B860" s="50">
        <f t="shared" ca="1" si="25"/>
        <v>-63.012305665175283</v>
      </c>
      <c r="D860" s="82"/>
      <c r="F860" s="10"/>
      <c r="G860" s="11"/>
    </row>
    <row r="861" spans="1:7">
      <c r="A861" s="57">
        <f t="shared" ca="1" si="24"/>
        <v>40950</v>
      </c>
      <c r="B861" s="50">
        <f t="shared" ca="1" si="25"/>
        <v>-62.957606844423694</v>
      </c>
      <c r="D861" s="82"/>
      <c r="F861" s="10"/>
      <c r="G861" s="11"/>
    </row>
    <row r="862" spans="1:7">
      <c r="A862" s="57">
        <f t="shared" ca="1" si="24"/>
        <v>41000</v>
      </c>
      <c r="B862" s="50">
        <f t="shared" ca="1" si="25"/>
        <v>-62.904194308118562</v>
      </c>
      <c r="D862" s="82"/>
      <c r="F862" s="10"/>
      <c r="G862" s="11"/>
    </row>
    <row r="863" spans="1:7">
      <c r="A863" s="57">
        <f t="shared" ca="1" si="24"/>
        <v>41050</v>
      </c>
      <c r="B863" s="50">
        <f t="shared" ca="1" si="25"/>
        <v>-62.852059749673344</v>
      </c>
      <c r="D863" s="82"/>
      <c r="F863" s="10"/>
      <c r="G863" s="11"/>
    </row>
    <row r="864" spans="1:7">
      <c r="A864" s="57">
        <f t="shared" ca="1" si="24"/>
        <v>41100</v>
      </c>
      <c r="B864" s="50">
        <f t="shared" ca="1" si="25"/>
        <v>-62.801195014596175</v>
      </c>
      <c r="D864" s="82"/>
      <c r="F864" s="10"/>
      <c r="G864" s="11"/>
    </row>
    <row r="865" spans="1:7">
      <c r="A865" s="57">
        <f t="shared" ca="1" si="24"/>
        <v>41150</v>
      </c>
      <c r="B865" s="50">
        <f t="shared" ca="1" si="25"/>
        <v>-62.751592097641485</v>
      </c>
      <c r="D865" s="82"/>
      <c r="F865" s="10"/>
      <c r="G865" s="11"/>
    </row>
    <row r="866" spans="1:7">
      <c r="A866" s="57">
        <f t="shared" ca="1" si="24"/>
        <v>41200</v>
      </c>
      <c r="B866" s="50">
        <f t="shared" ca="1" si="25"/>
        <v>-62.703243140036086</v>
      </c>
      <c r="D866" s="82"/>
      <c r="F866" s="10"/>
      <c r="G866" s="11"/>
    </row>
    <row r="867" spans="1:7">
      <c r="A867" s="57">
        <f t="shared" ca="1" si="24"/>
        <v>41250</v>
      </c>
      <c r="B867" s="50">
        <f t="shared" ca="1" si="25"/>
        <v>-62.656140426777299</v>
      </c>
      <c r="D867" s="82"/>
      <c r="F867" s="10"/>
      <c r="G867" s="11"/>
    </row>
    <row r="868" spans="1:7">
      <c r="A868" s="57">
        <f t="shared" ca="1" si="24"/>
        <v>41300</v>
      </c>
      <c r="B868" s="50">
        <f t="shared" ca="1" si="25"/>
        <v>-62.610276384001352</v>
      </c>
      <c r="D868" s="82"/>
      <c r="F868" s="10"/>
      <c r="G868" s="11"/>
    </row>
    <row r="869" spans="1:7">
      <c r="A869" s="57">
        <f t="shared" ca="1" si="24"/>
        <v>41350</v>
      </c>
      <c r="B869" s="50">
        <f t="shared" ca="1" si="25"/>
        <v>-62.565643576419554</v>
      </c>
      <c r="D869" s="82"/>
      <c r="F869" s="10"/>
      <c r="G869" s="11"/>
    </row>
    <row r="870" spans="1:7">
      <c r="A870" s="57">
        <f t="shared" ca="1" si="24"/>
        <v>41400</v>
      </c>
      <c r="B870" s="50">
        <f t="shared" ca="1" si="25"/>
        <v>-62.522234704820782</v>
      </c>
      <c r="D870" s="82"/>
      <c r="F870" s="10"/>
      <c r="G870" s="11"/>
    </row>
    <row r="871" spans="1:7">
      <c r="A871" s="57">
        <f t="shared" ca="1" si="24"/>
        <v>41450</v>
      </c>
      <c r="B871" s="50">
        <f t="shared" ca="1" si="25"/>
        <v>-62.480042603637983</v>
      </c>
      <c r="D871" s="82"/>
      <c r="F871" s="10"/>
      <c r="G871" s="11"/>
    </row>
    <row r="872" spans="1:7">
      <c r="A872" s="57">
        <f t="shared" ca="1" si="24"/>
        <v>41500</v>
      </c>
      <c r="B872" s="50">
        <f t="shared" ca="1" si="25"/>
        <v>-62.439060238576886</v>
      </c>
      <c r="D872" s="82"/>
      <c r="F872" s="10"/>
      <c r="G872" s="11"/>
    </row>
    <row r="873" spans="1:7">
      <c r="A873" s="57">
        <f t="shared" ca="1" si="24"/>
        <v>41550</v>
      </c>
      <c r="B873" s="50">
        <f t="shared" ca="1" si="25"/>
        <v>-62.399280704305411</v>
      </c>
      <c r="D873" s="82"/>
      <c r="F873" s="10"/>
      <c r="G873" s="11"/>
    </row>
    <row r="874" spans="1:7">
      <c r="A874" s="57">
        <f t="shared" ca="1" si="24"/>
        <v>41600</v>
      </c>
      <c r="B874" s="50">
        <f t="shared" ca="1" si="25"/>
        <v>-62.36069722220185</v>
      </c>
      <c r="D874" s="82"/>
      <c r="F874" s="10"/>
      <c r="G874" s="11"/>
    </row>
    <row r="875" spans="1:7">
      <c r="A875" s="57">
        <f t="shared" ref="A875:A938" ca="1" si="26">OFFSET(A875,-1,0)+f_stop/5000</f>
        <v>41650</v>
      </c>
      <c r="B875" s="50">
        <f t="shared" ref="B875:B938" ca="1" si="27">20*LOG(ABS(   (1/f_dec*SIN(f_dec*$A875/Fm*PI())/SIN($A875/Fm*PI()))^(order-2) * (1/f_dec2*SIN(f_dec2*$A875/Fm*PI())/SIN($A875/Fm*PI())) *  (1/(f_dec*n_avg)*SIN((f_dec*n_avg)*$A875/Fm*PI())/SIN($A875/Fm*PI()))    ))</f>
        <v>-62.323303138159915</v>
      </c>
      <c r="D875" s="82"/>
      <c r="F875" s="10"/>
      <c r="G875" s="11"/>
    </row>
    <row r="876" spans="1:7">
      <c r="A876" s="57">
        <f t="shared" ca="1" si="26"/>
        <v>41700</v>
      </c>
      <c r="B876" s="50">
        <f t="shared" ca="1" si="27"/>
        <v>-62.287091920449797</v>
      </c>
      <c r="D876" s="82"/>
      <c r="F876" s="10"/>
      <c r="G876" s="11"/>
    </row>
    <row r="877" spans="1:7">
      <c r="A877" s="57">
        <f t="shared" ca="1" si="26"/>
        <v>41750</v>
      </c>
      <c r="B877" s="50">
        <f t="shared" ca="1" si="27"/>
        <v>-62.252057157632841</v>
      </c>
      <c r="D877" s="82"/>
      <c r="F877" s="10"/>
      <c r="G877" s="11"/>
    </row>
    <row r="878" spans="1:7">
      <c r="A878" s="57">
        <f t="shared" ca="1" si="26"/>
        <v>41800</v>
      </c>
      <c r="B878" s="50">
        <f t="shared" ca="1" si="27"/>
        <v>-62.218192556528784</v>
      </c>
      <c r="D878" s="82"/>
      <c r="F878" s="10"/>
      <c r="G878" s="11"/>
    </row>
    <row r="879" spans="1:7">
      <c r="A879" s="57">
        <f t="shared" ca="1" si="26"/>
        <v>41850</v>
      </c>
      <c r="B879" s="50">
        <f t="shared" ca="1" si="27"/>
        <v>-62.185491940234208</v>
      </c>
      <c r="D879" s="82"/>
      <c r="F879" s="10"/>
      <c r="G879" s="11"/>
    </row>
    <row r="880" spans="1:7">
      <c r="A880" s="57">
        <f t="shared" ca="1" si="26"/>
        <v>41900</v>
      </c>
      <c r="B880" s="50">
        <f t="shared" ca="1" si="27"/>
        <v>-62.153949246190443</v>
      </c>
      <c r="D880" s="82"/>
      <c r="F880" s="10"/>
      <c r="G880" s="11"/>
    </row>
    <row r="881" spans="1:7">
      <c r="A881" s="57">
        <f t="shared" ca="1" si="26"/>
        <v>41950</v>
      </c>
      <c r="B881" s="50">
        <f t="shared" ca="1" si="27"/>
        <v>-62.123558524299831</v>
      </c>
      <c r="D881" s="82"/>
      <c r="F881" s="10"/>
      <c r="G881" s="11"/>
    </row>
    <row r="882" spans="1:7">
      <c r="A882" s="57">
        <f t="shared" ca="1" si="26"/>
        <v>42000</v>
      </c>
      <c r="B882" s="50">
        <f t="shared" ca="1" si="27"/>
        <v>-62.094313935089048</v>
      </c>
      <c r="D882" s="82"/>
      <c r="F882" s="10"/>
      <c r="G882" s="11"/>
    </row>
    <row r="883" spans="1:7">
      <c r="A883" s="57">
        <f t="shared" ca="1" si="26"/>
        <v>42050</v>
      </c>
      <c r="B883" s="50">
        <f t="shared" ca="1" si="27"/>
        <v>-62.066209747918052</v>
      </c>
      <c r="D883" s="82"/>
      <c r="F883" s="10"/>
      <c r="G883" s="11"/>
    </row>
    <row r="884" spans="1:7">
      <c r="A884" s="57">
        <f t="shared" ca="1" si="26"/>
        <v>42100</v>
      </c>
      <c r="B884" s="50">
        <f t="shared" ca="1" si="27"/>
        <v>-62.039240339233608</v>
      </c>
      <c r="D884" s="82"/>
      <c r="F884" s="10"/>
      <c r="G884" s="11"/>
    </row>
    <row r="885" spans="1:7">
      <c r="A885" s="57">
        <f t="shared" ca="1" si="26"/>
        <v>42150</v>
      </c>
      <c r="B885" s="50">
        <f t="shared" ca="1" si="27"/>
        <v>-62.013400190866051</v>
      </c>
      <c r="D885" s="82"/>
      <c r="F885" s="10"/>
      <c r="G885" s="11"/>
    </row>
    <row r="886" spans="1:7">
      <c r="A886" s="57">
        <f t="shared" ca="1" si="26"/>
        <v>42200</v>
      </c>
      <c r="B886" s="50">
        <f t="shared" ca="1" si="27"/>
        <v>-61.98868388836835</v>
      </c>
      <c r="D886" s="82"/>
      <c r="F886" s="10"/>
      <c r="G886" s="11"/>
    </row>
    <row r="887" spans="1:7">
      <c r="A887" s="57">
        <f t="shared" ca="1" si="26"/>
        <v>42250</v>
      </c>
      <c r="B887" s="50">
        <f t="shared" ca="1" si="27"/>
        <v>-61.965086119396126</v>
      </c>
      <c r="D887" s="82"/>
      <c r="F887" s="10"/>
      <c r="G887" s="11"/>
    </row>
    <row r="888" spans="1:7">
      <c r="A888" s="57">
        <f t="shared" ca="1" si="26"/>
        <v>42300</v>
      </c>
      <c r="B888" s="50">
        <f t="shared" ca="1" si="27"/>
        <v>-61.942601672127743</v>
      </c>
      <c r="D888" s="82"/>
      <c r="F888" s="10"/>
      <c r="G888" s="11"/>
    </row>
    <row r="889" spans="1:7">
      <c r="A889" s="57">
        <f t="shared" ca="1" si="26"/>
        <v>42350</v>
      </c>
      <c r="B889" s="50">
        <f t="shared" ca="1" si="27"/>
        <v>-61.921225433723357</v>
      </c>
      <c r="D889" s="82"/>
      <c r="F889" s="10"/>
      <c r="G889" s="11"/>
    </row>
    <row r="890" spans="1:7">
      <c r="A890" s="57">
        <f t="shared" ca="1" si="26"/>
        <v>42400</v>
      </c>
      <c r="B890" s="50">
        <f t="shared" ca="1" si="27"/>
        <v>-61.900952388821857</v>
      </c>
      <c r="D890" s="82"/>
      <c r="F890" s="10"/>
      <c r="G890" s="11"/>
    </row>
    <row r="891" spans="1:7">
      <c r="A891" s="57">
        <f t="shared" ca="1" si="26"/>
        <v>42450</v>
      </c>
      <c r="B891" s="50">
        <f t="shared" ca="1" si="27"/>
        <v>-61.881777618074977</v>
      </c>
      <c r="D891" s="82"/>
      <c r="F891" s="10"/>
      <c r="G891" s="11"/>
    </row>
    <row r="892" spans="1:7">
      <c r="A892" s="57">
        <f t="shared" ca="1" si="26"/>
        <v>42500</v>
      </c>
      <c r="B892" s="50">
        <f t="shared" ca="1" si="27"/>
        <v>-61.863696296717229</v>
      </c>
      <c r="D892" s="82"/>
      <c r="F892" s="10"/>
      <c r="G892" s="11"/>
    </row>
    <row r="893" spans="1:7">
      <c r="A893" s="57">
        <f t="shared" ca="1" si="26"/>
        <v>42550</v>
      </c>
      <c r="B893" s="50">
        <f t="shared" ca="1" si="27"/>
        <v>-61.846703693171222</v>
      </c>
      <c r="D893" s="82"/>
      <c r="F893" s="10"/>
      <c r="G893" s="11"/>
    </row>
    <row r="894" spans="1:7">
      <c r="A894" s="57">
        <f t="shared" ca="1" si="26"/>
        <v>42600</v>
      </c>
      <c r="B894" s="50">
        <f t="shared" ca="1" si="27"/>
        <v>-61.830795167687029</v>
      </c>
      <c r="D894" s="82"/>
      <c r="F894" s="10"/>
      <c r="G894" s="11"/>
    </row>
    <row r="895" spans="1:7">
      <c r="A895" s="57">
        <f t="shared" ca="1" si="26"/>
        <v>42650</v>
      </c>
      <c r="B895" s="50">
        <f t="shared" ca="1" si="27"/>
        <v>-61.815966171015134</v>
      </c>
      <c r="D895" s="82"/>
      <c r="F895" s="10"/>
      <c r="G895" s="11"/>
    </row>
    <row r="896" spans="1:7">
      <c r="A896" s="57">
        <f t="shared" ca="1" si="26"/>
        <v>42700</v>
      </c>
      <c r="B896" s="50">
        <f t="shared" ca="1" si="27"/>
        <v>-61.80221224311196</v>
      </c>
      <c r="D896" s="82"/>
      <c r="F896" s="10"/>
      <c r="G896" s="11"/>
    </row>
    <row r="897" spans="1:7">
      <c r="A897" s="57">
        <f t="shared" ca="1" si="26"/>
        <v>42750</v>
      </c>
      <c r="B897" s="50">
        <f t="shared" ca="1" si="27"/>
        <v>-61.789529011877029</v>
      </c>
      <c r="D897" s="82"/>
      <c r="F897" s="10"/>
      <c r="G897" s="11"/>
    </row>
    <row r="898" spans="1:7">
      <c r="A898" s="57">
        <f t="shared" ca="1" si="26"/>
        <v>42800</v>
      </c>
      <c r="B898" s="50">
        <f t="shared" ca="1" si="27"/>
        <v>-61.777912191921374</v>
      </c>
      <c r="D898" s="82"/>
      <c r="F898" s="10"/>
      <c r="G898" s="11"/>
    </row>
    <row r="899" spans="1:7">
      <c r="A899" s="57">
        <f t="shared" ca="1" si="26"/>
        <v>42850</v>
      </c>
      <c r="B899" s="50">
        <f t="shared" ca="1" si="27"/>
        <v>-61.767357583366049</v>
      </c>
      <c r="D899" s="82"/>
      <c r="F899" s="10"/>
      <c r="G899" s="11"/>
    </row>
    <row r="900" spans="1:7">
      <c r="A900" s="57">
        <f t="shared" ca="1" si="26"/>
        <v>42900</v>
      </c>
      <c r="B900" s="50">
        <f t="shared" ca="1" si="27"/>
        <v>-61.757861070670245</v>
      </c>
      <c r="D900" s="82"/>
      <c r="F900" s="10"/>
      <c r="G900" s="11"/>
    </row>
    <row r="901" spans="1:7">
      <c r="A901" s="57">
        <f t="shared" ca="1" si="26"/>
        <v>42950</v>
      </c>
      <c r="B901" s="50">
        <f t="shared" ca="1" si="27"/>
        <v>-61.74941862148826</v>
      </c>
      <c r="D901" s="82"/>
      <c r="F901" s="10"/>
      <c r="G901" s="11"/>
    </row>
    <row r="902" spans="1:7">
      <c r="A902" s="57">
        <f t="shared" ca="1" si="26"/>
        <v>43000</v>
      </c>
      <c r="B902" s="50">
        <f t="shared" ca="1" si="27"/>
        <v>-61.74202628555463</v>
      </c>
      <c r="D902" s="82"/>
      <c r="F902" s="10"/>
      <c r="G902" s="11"/>
    </row>
    <row r="903" spans="1:7">
      <c r="A903" s="57">
        <f t="shared" ca="1" si="26"/>
        <v>43050</v>
      </c>
      <c r="B903" s="50">
        <f t="shared" ca="1" si="27"/>
        <v>-61.735680193596735</v>
      </c>
      <c r="D903" s="82"/>
      <c r="F903" s="10"/>
      <c r="G903" s="11"/>
    </row>
    <row r="904" spans="1:7">
      <c r="A904" s="57">
        <f t="shared" ca="1" si="26"/>
        <v>43100</v>
      </c>
      <c r="B904" s="50">
        <f t="shared" ca="1" si="27"/>
        <v>-61.730376556274294</v>
      </c>
      <c r="D904" s="82"/>
      <c r="F904" s="10"/>
      <c r="G904" s="11"/>
    </row>
    <row r="905" spans="1:7">
      <c r="A905" s="57">
        <f t="shared" ca="1" si="26"/>
        <v>43150</v>
      </c>
      <c r="B905" s="50">
        <f t="shared" ca="1" si="27"/>
        <v>-61.72611166314509</v>
      </c>
      <c r="D905" s="82"/>
      <c r="F905" s="10"/>
      <c r="G905" s="11"/>
    </row>
    <row r="906" spans="1:7">
      <c r="A906" s="57">
        <f t="shared" ca="1" si="26"/>
        <v>43200</v>
      </c>
      <c r="B906" s="50">
        <f t="shared" ca="1" si="27"/>
        <v>-61.722881881656342</v>
      </c>
      <c r="D906" s="82"/>
      <c r="F906" s="10"/>
      <c r="G906" s="11"/>
    </row>
    <row r="907" spans="1:7">
      <c r="A907" s="57">
        <f t="shared" ca="1" si="26"/>
        <v>43250</v>
      </c>
      <c r="B907" s="50">
        <f t="shared" ca="1" si="27"/>
        <v>-61.720683656161171</v>
      </c>
      <c r="D907" s="82"/>
      <c r="F907" s="10"/>
      <c r="G907" s="11"/>
    </row>
    <row r="908" spans="1:7">
      <c r="A908" s="57">
        <f t="shared" ca="1" si="26"/>
        <v>43300</v>
      </c>
      <c r="B908" s="50">
        <f t="shared" ca="1" si="27"/>
        <v>-61.719513506959494</v>
      </c>
      <c r="D908" s="82"/>
      <c r="F908" s="10"/>
      <c r="G908" s="11"/>
    </row>
    <row r="909" spans="1:7">
      <c r="A909" s="57">
        <f t="shared" ca="1" si="26"/>
        <v>43350</v>
      </c>
      <c r="B909" s="50">
        <f t="shared" ca="1" si="27"/>
        <v>-61.719368029362975</v>
      </c>
      <c r="D909" s="82"/>
      <c r="F909" s="10"/>
      <c r="G909" s="11"/>
    </row>
    <row r="910" spans="1:7">
      <c r="A910" s="57">
        <f t="shared" ca="1" si="26"/>
        <v>43400</v>
      </c>
      <c r="B910" s="50">
        <f t="shared" ca="1" si="27"/>
        <v>-61.720243892783309</v>
      </c>
      <c r="D910" s="82"/>
      <c r="F910" s="10"/>
      <c r="G910" s="11"/>
    </row>
    <row r="911" spans="1:7">
      <c r="A911" s="57">
        <f t="shared" ca="1" si="26"/>
        <v>43450</v>
      </c>
      <c r="B911" s="50">
        <f t="shared" ca="1" si="27"/>
        <v>-61.722137839843441</v>
      </c>
      <c r="D911" s="82"/>
      <c r="F911" s="10"/>
      <c r="G911" s="11"/>
    </row>
    <row r="912" spans="1:7">
      <c r="A912" s="57">
        <f t="shared" ca="1" si="26"/>
        <v>43500</v>
      </c>
      <c r="B912" s="50">
        <f t="shared" ca="1" si="27"/>
        <v>-61.725046685511302</v>
      </c>
      <c r="D912" s="82"/>
      <c r="F912" s="10"/>
      <c r="G912" s="11"/>
    </row>
    <row r="913" spans="1:7">
      <c r="A913" s="57">
        <f t="shared" ca="1" si="26"/>
        <v>43550</v>
      </c>
      <c r="B913" s="50">
        <f t="shared" ca="1" si="27"/>
        <v>-61.728967316255243</v>
      </c>
      <c r="D913" s="82"/>
      <c r="F913" s="10"/>
      <c r="G913" s="11"/>
    </row>
    <row r="914" spans="1:7">
      <c r="A914" s="57">
        <f t="shared" ca="1" si="26"/>
        <v>43600</v>
      </c>
      <c r="B914" s="50">
        <f t="shared" ca="1" si="27"/>
        <v>-61.73389668922124</v>
      </c>
      <c r="D914" s="82"/>
      <c r="F914" s="10"/>
      <c r="G914" s="11"/>
    </row>
    <row r="915" spans="1:7">
      <c r="A915" s="57">
        <f t="shared" ca="1" si="26"/>
        <v>43650</v>
      </c>
      <c r="B915" s="50">
        <f t="shared" ca="1" si="27"/>
        <v>-61.739831831430877</v>
      </c>
      <c r="D915" s="82"/>
      <c r="F915" s="10"/>
      <c r="G915" s="11"/>
    </row>
    <row r="916" spans="1:7">
      <c r="A916" s="57">
        <f t="shared" ca="1" si="26"/>
        <v>43700</v>
      </c>
      <c r="B916" s="50">
        <f t="shared" ca="1" si="27"/>
        <v>-61.746769839000066</v>
      </c>
      <c r="D916" s="82"/>
      <c r="F916" s="10"/>
      <c r="G916" s="11"/>
    </row>
    <row r="917" spans="1:7">
      <c r="A917" s="57">
        <f t="shared" ca="1" si="26"/>
        <v>43750</v>
      </c>
      <c r="B917" s="50">
        <f t="shared" ca="1" si="27"/>
        <v>-61.754707876377751</v>
      </c>
      <c r="D917" s="82"/>
      <c r="F917" s="10"/>
      <c r="G917" s="11"/>
    </row>
    <row r="918" spans="1:7">
      <c r="A918" s="57">
        <f t="shared" ca="1" si="26"/>
        <v>43800</v>
      </c>
      <c r="B918" s="50">
        <f t="shared" ca="1" si="27"/>
        <v>-61.763643175604557</v>
      </c>
      <c r="D918" s="82"/>
      <c r="F918" s="10"/>
      <c r="G918" s="11"/>
    </row>
    <row r="919" spans="1:7">
      <c r="A919" s="57">
        <f t="shared" ca="1" si="26"/>
        <v>43850</v>
      </c>
      <c r="B919" s="50">
        <f t="shared" ca="1" si="27"/>
        <v>-61.77357303559063</v>
      </c>
      <c r="D919" s="82"/>
      <c r="F919" s="10"/>
      <c r="G919" s="11"/>
    </row>
    <row r="920" spans="1:7">
      <c r="A920" s="57">
        <f t="shared" ca="1" si="26"/>
        <v>43900</v>
      </c>
      <c r="B920" s="50">
        <f t="shared" ca="1" si="27"/>
        <v>-61.784494821412522</v>
      </c>
      <c r="D920" s="82"/>
      <c r="F920" s="10"/>
      <c r="G920" s="11"/>
    </row>
    <row r="921" spans="1:7">
      <c r="A921" s="57">
        <f t="shared" ca="1" si="26"/>
        <v>43950</v>
      </c>
      <c r="B921" s="50">
        <f t="shared" ca="1" si="27"/>
        <v>-61.796405963628573</v>
      </c>
      <c r="D921" s="82"/>
      <c r="F921" s="10"/>
      <c r="G921" s="11"/>
    </row>
    <row r="922" spans="1:7">
      <c r="A922" s="57">
        <f t="shared" ca="1" si="26"/>
        <v>44000</v>
      </c>
      <c r="B922" s="50">
        <f t="shared" ca="1" si="27"/>
        <v>-61.809303957612649</v>
      </c>
      <c r="D922" s="82"/>
      <c r="F922" s="10"/>
      <c r="G922" s="11"/>
    </row>
    <row r="923" spans="1:7">
      <c r="A923" s="57">
        <f t="shared" ca="1" si="26"/>
        <v>44050</v>
      </c>
      <c r="B923" s="50">
        <f t="shared" ca="1" si="27"/>
        <v>-61.823186362905616</v>
      </c>
      <c r="D923" s="82"/>
      <c r="F923" s="10"/>
      <c r="G923" s="11"/>
    </row>
    <row r="924" spans="1:7">
      <c r="A924" s="57">
        <f t="shared" ca="1" si="26"/>
        <v>44100</v>
      </c>
      <c r="B924" s="50">
        <f t="shared" ca="1" si="27"/>
        <v>-61.838050802584476</v>
      </c>
      <c r="D924" s="82"/>
      <c r="F924" s="10"/>
      <c r="G924" s="11"/>
    </row>
    <row r="925" spans="1:7">
      <c r="A925" s="57">
        <f t="shared" ca="1" si="26"/>
        <v>44150</v>
      </c>
      <c r="B925" s="50">
        <f t="shared" ca="1" si="27"/>
        <v>-61.853894962648511</v>
      </c>
      <c r="D925" s="82"/>
      <c r="F925" s="10"/>
      <c r="G925" s="11"/>
    </row>
    <row r="926" spans="1:7">
      <c r="A926" s="57">
        <f t="shared" ca="1" si="26"/>
        <v>44200</v>
      </c>
      <c r="B926" s="50">
        <f t="shared" ca="1" si="27"/>
        <v>-61.870716591422578</v>
      </c>
      <c r="D926" s="82"/>
      <c r="F926" s="10"/>
      <c r="G926" s="11"/>
    </row>
    <row r="927" spans="1:7">
      <c r="A927" s="57">
        <f t="shared" ca="1" si="26"/>
        <v>44250</v>
      </c>
      <c r="B927" s="50">
        <f t="shared" ca="1" si="27"/>
        <v>-61.888513498976735</v>
      </c>
      <c r="D927" s="82"/>
      <c r="F927" s="10"/>
      <c r="G927" s="11"/>
    </row>
    <row r="928" spans="1:7">
      <c r="A928" s="57">
        <f t="shared" ca="1" si="26"/>
        <v>44300</v>
      </c>
      <c r="B928" s="50">
        <f t="shared" ca="1" si="27"/>
        <v>-61.907283556562277</v>
      </c>
      <c r="D928" s="82"/>
      <c r="F928" s="10"/>
      <c r="G928" s="11"/>
    </row>
    <row r="929" spans="1:7">
      <c r="A929" s="57">
        <f t="shared" ca="1" si="26"/>
        <v>44350</v>
      </c>
      <c r="B929" s="50">
        <f t="shared" ca="1" si="27"/>
        <v>-61.927024696063775</v>
      </c>
      <c r="D929" s="82"/>
      <c r="F929" s="10"/>
      <c r="G929" s="11"/>
    </row>
    <row r="930" spans="1:7">
      <c r="A930" s="57">
        <f t="shared" ca="1" si="26"/>
        <v>44400</v>
      </c>
      <c r="B930" s="50">
        <f t="shared" ca="1" si="27"/>
        <v>-61.947734909466703</v>
      </c>
      <c r="D930" s="82"/>
      <c r="F930" s="10"/>
      <c r="G930" s="11"/>
    </row>
    <row r="931" spans="1:7">
      <c r="A931" s="57">
        <f t="shared" ca="1" si="26"/>
        <v>44450</v>
      </c>
      <c r="B931" s="50">
        <f t="shared" ca="1" si="27"/>
        <v>-61.969412248340596</v>
      </c>
      <c r="D931" s="82"/>
      <c r="F931" s="10"/>
      <c r="G931" s="11"/>
    </row>
    <row r="932" spans="1:7">
      <c r="A932" s="57">
        <f t="shared" ca="1" si="26"/>
        <v>44500</v>
      </c>
      <c r="B932" s="50">
        <f t="shared" ca="1" si="27"/>
        <v>-61.992054823337412</v>
      </c>
      <c r="D932" s="82"/>
      <c r="F932" s="10"/>
      <c r="G932" s="11"/>
    </row>
    <row r="933" spans="1:7">
      <c r="A933" s="57">
        <f t="shared" ca="1" si="26"/>
        <v>44550</v>
      </c>
      <c r="B933" s="50">
        <f t="shared" ca="1" si="27"/>
        <v>-62.015660803704684</v>
      </c>
      <c r="D933" s="82"/>
      <c r="F933" s="10"/>
      <c r="G933" s="11"/>
    </row>
    <row r="934" spans="1:7">
      <c r="A934" s="57">
        <f t="shared" ca="1" si="26"/>
        <v>44600</v>
      </c>
      <c r="B934" s="50">
        <f t="shared" ca="1" si="27"/>
        <v>-62.040228416813513</v>
      </c>
      <c r="D934" s="82"/>
      <c r="F934" s="10"/>
      <c r="G934" s="11"/>
    </row>
    <row r="935" spans="1:7">
      <c r="A935" s="57">
        <f t="shared" ca="1" si="26"/>
        <v>44650</v>
      </c>
      <c r="B935" s="50">
        <f t="shared" ca="1" si="27"/>
        <v>-62.065755947700879</v>
      </c>
      <c r="D935" s="82"/>
      <c r="F935" s="10"/>
      <c r="G935" s="11"/>
    </row>
    <row r="936" spans="1:7">
      <c r="A936" s="57">
        <f t="shared" ca="1" si="26"/>
        <v>44700</v>
      </c>
      <c r="B936" s="50">
        <f t="shared" ca="1" si="27"/>
        <v>-62.092241738626171</v>
      </c>
      <c r="D936" s="82"/>
      <c r="F936" s="10"/>
      <c r="G936" s="11"/>
    </row>
    <row r="937" spans="1:7">
      <c r="A937" s="57">
        <f t="shared" ca="1" si="26"/>
        <v>44750</v>
      </c>
      <c r="B937" s="50">
        <f t="shared" ca="1" si="27"/>
        <v>-62.119684188641813</v>
      </c>
      <c r="D937" s="82"/>
      <c r="F937" s="10"/>
      <c r="G937" s="11"/>
    </row>
    <row r="938" spans="1:7">
      <c r="A938" s="57">
        <f t="shared" ca="1" si="26"/>
        <v>44800</v>
      </c>
      <c r="B938" s="50">
        <f t="shared" ca="1" si="27"/>
        <v>-62.148081753177529</v>
      </c>
      <c r="D938" s="82"/>
      <c r="F938" s="10"/>
      <c r="G938" s="11"/>
    </row>
    <row r="939" spans="1:7">
      <c r="A939" s="57">
        <f t="shared" ref="A939:A1002" ca="1" si="28">OFFSET(A939,-1,0)+f_stop/5000</f>
        <v>44850</v>
      </c>
      <c r="B939" s="50">
        <f t="shared" ref="B939:B1002" ca="1" si="29">20*LOG(ABS(   (1/f_dec*SIN(f_dec*$A939/Fm*PI())/SIN($A939/Fm*PI()))^(order-2) * (1/f_dec2*SIN(f_dec2*$A939/Fm*PI())/SIN($A939/Fm*PI())) *  (1/(f_dec*n_avg)*SIN((f_dec*n_avg)*$A939/Fm*PI())/SIN($A939/Fm*PI()))    ))</f>
        <v>-62.177432943638294</v>
      </c>
      <c r="D939" s="82"/>
      <c r="F939" s="10"/>
      <c r="G939" s="11"/>
    </row>
    <row r="940" spans="1:7">
      <c r="A940" s="57">
        <f t="shared" ca="1" si="28"/>
        <v>44900</v>
      </c>
      <c r="B940" s="50">
        <f t="shared" ca="1" si="29"/>
        <v>-62.207736327015581</v>
      </c>
      <c r="D940" s="82"/>
      <c r="F940" s="10"/>
      <c r="G940" s="11"/>
    </row>
    <row r="941" spans="1:7">
      <c r="A941" s="57">
        <f t="shared" ca="1" si="28"/>
        <v>44950</v>
      </c>
      <c r="B941" s="50">
        <f t="shared" ca="1" si="29"/>
        <v>-62.238990525511795</v>
      </c>
      <c r="D941" s="82"/>
      <c r="F941" s="10"/>
      <c r="G941" s="11"/>
    </row>
    <row r="942" spans="1:7">
      <c r="A942" s="57">
        <f t="shared" ca="1" si="28"/>
        <v>45000</v>
      </c>
      <c r="B942" s="50">
        <f t="shared" ca="1" si="29"/>
        <v>-62.271194216177797</v>
      </c>
      <c r="D942" s="82"/>
      <c r="F942" s="10"/>
      <c r="G942" s="11"/>
    </row>
    <row r="943" spans="1:7">
      <c r="A943" s="57">
        <f t="shared" ca="1" si="28"/>
        <v>45050</v>
      </c>
      <c r="B943" s="50">
        <f t="shared" ca="1" si="29"/>
        <v>-62.304346130563097</v>
      </c>
      <c r="D943" s="82"/>
      <c r="F943" s="10"/>
      <c r="G943" s="11"/>
    </row>
    <row r="944" spans="1:7">
      <c r="A944" s="57">
        <f t="shared" ca="1" si="28"/>
        <v>45100</v>
      </c>
      <c r="B944" s="50">
        <f t="shared" ca="1" si="29"/>
        <v>-62.338445054378788</v>
      </c>
      <c r="D944" s="82"/>
      <c r="F944" s="10"/>
      <c r="G944" s="11"/>
    </row>
    <row r="945" spans="1:7">
      <c r="A945" s="57">
        <f t="shared" ca="1" si="28"/>
        <v>45150</v>
      </c>
      <c r="B945" s="50">
        <f t="shared" ca="1" si="29"/>
        <v>-62.373489827172989</v>
      </c>
      <c r="D945" s="82"/>
      <c r="F945" s="10"/>
      <c r="G945" s="11"/>
    </row>
    <row r="946" spans="1:7">
      <c r="A946" s="57">
        <f t="shared" ca="1" si="28"/>
        <v>45200</v>
      </c>
      <c r="B946" s="50">
        <f t="shared" ca="1" si="29"/>
        <v>-62.409479342018486</v>
      </c>
      <c r="D946" s="82"/>
      <c r="F946" s="10"/>
      <c r="G946" s="11"/>
    </row>
    <row r="947" spans="1:7">
      <c r="A947" s="57">
        <f t="shared" ca="1" si="28"/>
        <v>45250</v>
      </c>
      <c r="B947" s="50">
        <f t="shared" ca="1" si="29"/>
        <v>-62.446412545212731</v>
      </c>
      <c r="D947" s="82"/>
      <c r="F947" s="10"/>
      <c r="G947" s="11"/>
    </row>
    <row r="948" spans="1:7">
      <c r="A948" s="57">
        <f t="shared" ca="1" si="28"/>
        <v>45300</v>
      </c>
      <c r="B948" s="50">
        <f t="shared" ca="1" si="29"/>
        <v>-62.484288435989626</v>
      </c>
      <c r="D948" s="82"/>
      <c r="F948" s="10"/>
      <c r="G948" s="11"/>
    </row>
    <row r="949" spans="1:7">
      <c r="A949" s="57">
        <f t="shared" ca="1" si="28"/>
        <v>45350</v>
      </c>
      <c r="B949" s="50">
        <f t="shared" ca="1" si="29"/>
        <v>-62.52310606624345</v>
      </c>
      <c r="D949" s="82"/>
      <c r="F949" s="10"/>
      <c r="G949" s="11"/>
    </row>
    <row r="950" spans="1:7">
      <c r="A950" s="57">
        <f t="shared" ca="1" si="28"/>
        <v>45400</v>
      </c>
      <c r="B950" s="50">
        <f t="shared" ca="1" si="29"/>
        <v>-62.562864540264314</v>
      </c>
      <c r="D950" s="82"/>
      <c r="F950" s="10"/>
      <c r="G950" s="11"/>
    </row>
    <row r="951" spans="1:7">
      <c r="A951" s="57">
        <f t="shared" ca="1" si="28"/>
        <v>45450</v>
      </c>
      <c r="B951" s="50">
        <f t="shared" ca="1" si="29"/>
        <v>-62.603563014485395</v>
      </c>
      <c r="D951" s="82"/>
      <c r="F951" s="10"/>
      <c r="G951" s="11"/>
    </row>
    <row r="952" spans="1:7">
      <c r="A952" s="57">
        <f t="shared" ca="1" si="28"/>
        <v>45500</v>
      </c>
      <c r="B952" s="50">
        <f t="shared" ca="1" si="29"/>
        <v>-62.645200697241577</v>
      </c>
      <c r="D952" s="82"/>
      <c r="F952" s="10"/>
      <c r="G952" s="11"/>
    </row>
    <row r="953" spans="1:7">
      <c r="A953" s="57">
        <f t="shared" ca="1" si="28"/>
        <v>45550</v>
      </c>
      <c r="B953" s="50">
        <f t="shared" ca="1" si="29"/>
        <v>-62.687776848539499</v>
      </c>
      <c r="D953" s="82"/>
      <c r="F953" s="10"/>
      <c r="G953" s="11"/>
    </row>
    <row r="954" spans="1:7">
      <c r="A954" s="57">
        <f t="shared" ca="1" si="28"/>
        <v>45600</v>
      </c>
      <c r="B954" s="50">
        <f t="shared" ca="1" si="29"/>
        <v>-62.731290779838851</v>
      </c>
      <c r="D954" s="82"/>
      <c r="F954" s="10"/>
      <c r="G954" s="11"/>
    </row>
    <row r="955" spans="1:7">
      <c r="A955" s="57">
        <f t="shared" ca="1" si="28"/>
        <v>45650</v>
      </c>
      <c r="B955" s="50">
        <f t="shared" ca="1" si="29"/>
        <v>-62.775741853844913</v>
      </c>
      <c r="D955" s="82"/>
      <c r="F955" s="10"/>
      <c r="G955" s="11"/>
    </row>
    <row r="956" spans="1:7">
      <c r="A956" s="57">
        <f t="shared" ca="1" si="28"/>
        <v>45700</v>
      </c>
      <c r="B956" s="50">
        <f t="shared" ca="1" si="29"/>
        <v>-62.821129484312046</v>
      </c>
      <c r="D956" s="82"/>
      <c r="F956" s="10"/>
      <c r="G956" s="11"/>
    </row>
    <row r="957" spans="1:7">
      <c r="A957" s="57">
        <f t="shared" ca="1" si="28"/>
        <v>45750</v>
      </c>
      <c r="B957" s="50">
        <f t="shared" ca="1" si="29"/>
        <v>-62.867453135858213</v>
      </c>
      <c r="D957" s="82"/>
      <c r="F957" s="10"/>
      <c r="G957" s="11"/>
    </row>
    <row r="958" spans="1:7">
      <c r="A958" s="57">
        <f t="shared" ca="1" si="28"/>
        <v>45800</v>
      </c>
      <c r="B958" s="50">
        <f t="shared" ca="1" si="29"/>
        <v>-62.914712323790297</v>
      </c>
      <c r="D958" s="82"/>
      <c r="F958" s="10"/>
      <c r="G958" s="11"/>
    </row>
    <row r="959" spans="1:7">
      <c r="A959" s="57">
        <f t="shared" ca="1" si="28"/>
        <v>45850</v>
      </c>
      <c r="B959" s="50">
        <f t="shared" ca="1" si="29"/>
        <v>-62.962906613940326</v>
      </c>
      <c r="D959" s="82"/>
      <c r="F959" s="10"/>
      <c r="G959" s="11"/>
    </row>
    <row r="960" spans="1:7">
      <c r="A960" s="57">
        <f t="shared" ca="1" si="28"/>
        <v>45900</v>
      </c>
      <c r="B960" s="50">
        <f t="shared" ca="1" si="29"/>
        <v>-63.012035622512307</v>
      </c>
      <c r="D960" s="82"/>
      <c r="F960" s="10"/>
      <c r="G960" s="11"/>
    </row>
    <row r="961" spans="1:7">
      <c r="A961" s="57">
        <f t="shared" ca="1" si="28"/>
        <v>45950</v>
      </c>
      <c r="B961" s="50">
        <f t="shared" ca="1" si="29"/>
        <v>-63.062099015939694</v>
      </c>
      <c r="D961" s="82"/>
      <c r="F961" s="10"/>
      <c r="G961" s="11"/>
    </row>
    <row r="962" spans="1:7">
      <c r="A962" s="57">
        <f t="shared" ca="1" si="28"/>
        <v>46000</v>
      </c>
      <c r="B962" s="50">
        <f t="shared" ca="1" si="29"/>
        <v>-63.113096510753472</v>
      </c>
      <c r="D962" s="82"/>
      <c r="F962" s="10"/>
      <c r="G962" s="11"/>
    </row>
    <row r="963" spans="1:7">
      <c r="A963" s="57">
        <f t="shared" ca="1" si="28"/>
        <v>46050</v>
      </c>
      <c r="B963" s="50">
        <f t="shared" ca="1" si="29"/>
        <v>-63.165027873460645</v>
      </c>
      <c r="D963" s="82"/>
      <c r="F963" s="10"/>
      <c r="G963" s="11"/>
    </row>
    <row r="964" spans="1:7">
      <c r="A964" s="57">
        <f t="shared" ca="1" si="28"/>
        <v>46100</v>
      </c>
      <c r="B964" s="50">
        <f t="shared" ca="1" si="29"/>
        <v>-63.217892920433215</v>
      </c>
      <c r="D964" s="82"/>
      <c r="F964" s="10"/>
      <c r="G964" s="11"/>
    </row>
    <row r="965" spans="1:7">
      <c r="A965" s="57">
        <f t="shared" ca="1" si="28"/>
        <v>46150</v>
      </c>
      <c r="B965" s="50">
        <f t="shared" ca="1" si="29"/>
        <v>-63.271691517807511</v>
      </c>
      <c r="D965" s="82"/>
      <c r="F965" s="10"/>
      <c r="G965" s="11"/>
    </row>
    <row r="966" spans="1:7">
      <c r="A966" s="57">
        <f t="shared" ca="1" si="28"/>
        <v>46200</v>
      </c>
      <c r="B966" s="50">
        <f t="shared" ca="1" si="29"/>
        <v>-63.326423581393811</v>
      </c>
      <c r="D966" s="82"/>
      <c r="F966" s="10"/>
      <c r="G966" s="11"/>
    </row>
    <row r="967" spans="1:7">
      <c r="A967" s="57">
        <f t="shared" ca="1" si="28"/>
        <v>46250</v>
      </c>
      <c r="B967" s="50">
        <f t="shared" ca="1" si="29"/>
        <v>-63.38208907659628</v>
      </c>
      <c r="D967" s="82"/>
      <c r="F967" s="10"/>
      <c r="G967" s="11"/>
    </row>
    <row r="968" spans="1:7">
      <c r="A968" s="57">
        <f t="shared" ca="1" si="28"/>
        <v>46300</v>
      </c>
      <c r="B968" s="50">
        <f t="shared" ca="1" si="29"/>
        <v>-63.438688018343058</v>
      </c>
      <c r="D968" s="82"/>
      <c r="F968" s="10"/>
      <c r="G968" s="11"/>
    </row>
    <row r="969" spans="1:7">
      <c r="A969" s="57">
        <f t="shared" ca="1" si="28"/>
        <v>46350</v>
      </c>
      <c r="B969" s="50">
        <f t="shared" ca="1" si="29"/>
        <v>-63.496220471026668</v>
      </c>
      <c r="D969" s="82"/>
      <c r="F969" s="10"/>
      <c r="G969" s="11"/>
    </row>
    <row r="970" spans="1:7">
      <c r="A970" s="57">
        <f t="shared" ca="1" si="28"/>
        <v>46400</v>
      </c>
      <c r="B970" s="50">
        <f t="shared" ca="1" si="29"/>
        <v>-63.554686548454342</v>
      </c>
      <c r="D970" s="82"/>
      <c r="F970" s="10"/>
      <c r="G970" s="11"/>
    </row>
    <row r="971" spans="1:7">
      <c r="A971" s="57">
        <f t="shared" ca="1" si="28"/>
        <v>46450</v>
      </c>
      <c r="B971" s="50">
        <f t="shared" ca="1" si="29"/>
        <v>-63.614086413808728</v>
      </c>
      <c r="D971" s="82"/>
      <c r="F971" s="10"/>
      <c r="G971" s="11"/>
    </row>
    <row r="972" spans="1:7">
      <c r="A972" s="57">
        <f t="shared" ca="1" si="28"/>
        <v>46500</v>
      </c>
      <c r="B972" s="50">
        <f t="shared" ca="1" si="29"/>
        <v>-63.674420279618516</v>
      </c>
      <c r="D972" s="82"/>
      <c r="F972" s="10"/>
      <c r="G972" s="11"/>
    </row>
    <row r="973" spans="1:7">
      <c r="A973" s="57">
        <f t="shared" ca="1" si="28"/>
        <v>46550</v>
      </c>
      <c r="B973" s="50">
        <f t="shared" ca="1" si="29"/>
        <v>-63.735688407739168</v>
      </c>
      <c r="D973" s="82"/>
      <c r="F973" s="10"/>
      <c r="G973" s="11"/>
    </row>
    <row r="974" spans="1:7">
      <c r="A974" s="57">
        <f t="shared" ca="1" si="28"/>
        <v>46600</v>
      </c>
      <c r="B974" s="50">
        <f t="shared" ca="1" si="29"/>
        <v>-63.797891109343766</v>
      </c>
      <c r="D974" s="82"/>
      <c r="F974" s="10"/>
      <c r="G974" s="11"/>
    </row>
    <row r="975" spans="1:7">
      <c r="A975" s="57">
        <f t="shared" ca="1" si="28"/>
        <v>46650</v>
      </c>
      <c r="B975" s="50">
        <f t="shared" ca="1" si="29"/>
        <v>-63.861028744923807</v>
      </c>
      <c r="D975" s="82"/>
      <c r="F975" s="10"/>
      <c r="G975" s="11"/>
    </row>
    <row r="976" spans="1:7">
      <c r="A976" s="57">
        <f t="shared" ca="1" si="28"/>
        <v>46700</v>
      </c>
      <c r="B976" s="50">
        <f t="shared" ca="1" si="29"/>
        <v>-63.92510172430012</v>
      </c>
      <c r="D976" s="82"/>
      <c r="F976" s="10"/>
      <c r="G976" s="11"/>
    </row>
    <row r="977" spans="1:7">
      <c r="A977" s="57">
        <f t="shared" ca="1" si="28"/>
        <v>46750</v>
      </c>
      <c r="B977" s="50">
        <f t="shared" ca="1" si="29"/>
        <v>-63.990110506643738</v>
      </c>
      <c r="D977" s="82"/>
      <c r="F977" s="10"/>
      <c r="G977" s="11"/>
    </row>
    <row r="978" spans="1:7">
      <c r="A978" s="57">
        <f t="shared" ca="1" si="28"/>
        <v>46800</v>
      </c>
      <c r="B978" s="50">
        <f t="shared" ca="1" si="29"/>
        <v>-64.056055600506795</v>
      </c>
      <c r="D978" s="82"/>
      <c r="F978" s="10"/>
      <c r="G978" s="11"/>
    </row>
    <row r="979" spans="1:7">
      <c r="A979" s="57">
        <f t="shared" ca="1" si="28"/>
        <v>46850</v>
      </c>
      <c r="B979" s="50">
        <f t="shared" ca="1" si="29"/>
        <v>-64.122937563863587</v>
      </c>
      <c r="D979" s="82"/>
      <c r="F979" s="10"/>
      <c r="G979" s="11"/>
    </row>
    <row r="980" spans="1:7">
      <c r="A980" s="57">
        <f t="shared" ca="1" si="28"/>
        <v>46900</v>
      </c>
      <c r="B980" s="50">
        <f t="shared" ca="1" si="29"/>
        <v>-64.190757004161426</v>
      </c>
      <c r="D980" s="82"/>
      <c r="F980" s="10"/>
      <c r="G980" s="11"/>
    </row>
    <row r="981" spans="1:7">
      <c r="A981" s="57">
        <f t="shared" ca="1" si="28"/>
        <v>46950</v>
      </c>
      <c r="B981" s="50">
        <f t="shared" ca="1" si="29"/>
        <v>-64.259514578381868</v>
      </c>
      <c r="D981" s="82"/>
      <c r="F981" s="10"/>
      <c r="G981" s="11"/>
    </row>
    <row r="982" spans="1:7">
      <c r="A982" s="57">
        <f t="shared" ca="1" si="28"/>
        <v>47000</v>
      </c>
      <c r="B982" s="50">
        <f t="shared" ca="1" si="29"/>
        <v>-64.329210993111687</v>
      </c>
      <c r="D982" s="82"/>
      <c r="F982" s="10"/>
      <c r="G982" s="11"/>
    </row>
    <row r="983" spans="1:7">
      <c r="A983" s="57">
        <f t="shared" ca="1" si="28"/>
        <v>47050</v>
      </c>
      <c r="B983" s="50">
        <f t="shared" ca="1" si="29"/>
        <v>-64.399847004624121</v>
      </c>
      <c r="D983" s="82"/>
      <c r="F983" s="10"/>
      <c r="G983" s="11"/>
    </row>
    <row r="984" spans="1:7">
      <c r="A984" s="57">
        <f t="shared" ca="1" si="28"/>
        <v>47100</v>
      </c>
      <c r="B984" s="50">
        <f t="shared" ca="1" si="29"/>
        <v>-64.471423418970289</v>
      </c>
      <c r="D984" s="82"/>
      <c r="F984" s="10"/>
      <c r="G984" s="11"/>
    </row>
    <row r="985" spans="1:7">
      <c r="A985" s="57">
        <f t="shared" ca="1" si="28"/>
        <v>47150</v>
      </c>
      <c r="B985" s="50">
        <f t="shared" ca="1" si="29"/>
        <v>-64.543941092080544</v>
      </c>
      <c r="D985" s="82"/>
      <c r="F985" s="10"/>
      <c r="G985" s="11"/>
    </row>
    <row r="986" spans="1:7">
      <c r="A986" s="57">
        <f t="shared" ca="1" si="28"/>
        <v>47200</v>
      </c>
      <c r="B986" s="50">
        <f t="shared" ca="1" si="29"/>
        <v>-64.617400929876268</v>
      </c>
      <c r="D986" s="82"/>
      <c r="F986" s="10"/>
      <c r="G986" s="11"/>
    </row>
    <row r="987" spans="1:7">
      <c r="A987" s="57">
        <f t="shared" ca="1" si="28"/>
        <v>47250</v>
      </c>
      <c r="B987" s="50">
        <f t="shared" ca="1" si="29"/>
        <v>-64.691803888391661</v>
      </c>
      <c r="D987" s="82"/>
      <c r="F987" s="10"/>
      <c r="G987" s="11"/>
    </row>
    <row r="988" spans="1:7">
      <c r="A988" s="57">
        <f t="shared" ca="1" si="28"/>
        <v>47300</v>
      </c>
      <c r="B988" s="50">
        <f t="shared" ca="1" si="29"/>
        <v>-64.767150973905885</v>
      </c>
      <c r="D988" s="82"/>
      <c r="F988" s="10"/>
      <c r="G988" s="11"/>
    </row>
    <row r="989" spans="1:7">
      <c r="A989" s="57">
        <f t="shared" ca="1" si="28"/>
        <v>47350</v>
      </c>
      <c r="B989" s="50">
        <f t="shared" ca="1" si="29"/>
        <v>-64.84344324308563</v>
      </c>
      <c r="D989" s="82"/>
      <c r="F989" s="10"/>
      <c r="G989" s="11"/>
    </row>
    <row r="990" spans="1:7">
      <c r="A990" s="57">
        <f t="shared" ca="1" si="28"/>
        <v>47400</v>
      </c>
      <c r="B990" s="50">
        <f t="shared" ca="1" si="29"/>
        <v>-64.920681803137811</v>
      </c>
      <c r="D990" s="82"/>
      <c r="F990" s="10"/>
      <c r="G990" s="11"/>
    </row>
    <row r="991" spans="1:7">
      <c r="A991" s="57">
        <f t="shared" ca="1" si="28"/>
        <v>47450</v>
      </c>
      <c r="B991" s="50">
        <f t="shared" ca="1" si="29"/>
        <v>-64.998867811972914</v>
      </c>
      <c r="D991" s="82"/>
      <c r="F991" s="10"/>
      <c r="G991" s="11"/>
    </row>
    <row r="992" spans="1:7">
      <c r="A992" s="57">
        <f t="shared" ca="1" si="28"/>
        <v>47500</v>
      </c>
      <c r="B992" s="50">
        <f t="shared" ca="1" si="29"/>
        <v>-65.078002478378693</v>
      </c>
      <c r="D992" s="82"/>
      <c r="F992" s="10"/>
      <c r="G992" s="11"/>
    </row>
    <row r="993" spans="1:7">
      <c r="A993" s="57">
        <f t="shared" ca="1" si="28"/>
        <v>47550</v>
      </c>
      <c r="B993" s="50">
        <f t="shared" ca="1" si="29"/>
        <v>-65.158087062204444</v>
      </c>
      <c r="D993" s="82"/>
      <c r="F993" s="10"/>
      <c r="G993" s="11"/>
    </row>
    <row r="994" spans="1:7">
      <c r="A994" s="57">
        <f t="shared" ca="1" si="28"/>
        <v>47600</v>
      </c>
      <c r="B994" s="50">
        <f t="shared" ca="1" si="29"/>
        <v>-65.239122874555889</v>
      </c>
      <c r="D994" s="82"/>
      <c r="F994" s="10"/>
      <c r="G994" s="11"/>
    </row>
    <row r="995" spans="1:7">
      <c r="A995" s="57">
        <f t="shared" ca="1" si="28"/>
        <v>47650</v>
      </c>
      <c r="B995" s="50">
        <f t="shared" ca="1" si="29"/>
        <v>-65.321111278000842</v>
      </c>
      <c r="D995" s="82"/>
      <c r="F995" s="10"/>
      <c r="G995" s="11"/>
    </row>
    <row r="996" spans="1:7">
      <c r="A996" s="57">
        <f t="shared" ca="1" si="28"/>
        <v>47700</v>
      </c>
      <c r="B996" s="50">
        <f t="shared" ca="1" si="29"/>
        <v>-65.404053686785517</v>
      </c>
      <c r="D996" s="82"/>
      <c r="F996" s="10"/>
      <c r="G996" s="11"/>
    </row>
    <row r="997" spans="1:7">
      <c r="A997" s="57">
        <f t="shared" ca="1" si="28"/>
        <v>47750</v>
      </c>
      <c r="B997" s="50">
        <f t="shared" ca="1" si="29"/>
        <v>-65.487951567061828</v>
      </c>
      <c r="D997" s="82"/>
      <c r="F997" s="10"/>
      <c r="G997" s="11"/>
    </row>
    <row r="998" spans="1:7">
      <c r="A998" s="57">
        <f t="shared" ca="1" si="28"/>
        <v>47800</v>
      </c>
      <c r="B998" s="50">
        <f t="shared" ca="1" si="29"/>
        <v>-65.572806437125465</v>
      </c>
      <c r="D998" s="82"/>
      <c r="F998" s="10"/>
      <c r="G998" s="11"/>
    </row>
    <row r="999" spans="1:7">
      <c r="A999" s="57">
        <f t="shared" ca="1" si="28"/>
        <v>47850</v>
      </c>
      <c r="B999" s="50">
        <f t="shared" ca="1" si="29"/>
        <v>-65.65861986766518</v>
      </c>
      <c r="D999" s="82"/>
      <c r="F999" s="10"/>
      <c r="G999" s="11"/>
    </row>
    <row r="1000" spans="1:7">
      <c r="A1000" s="57">
        <f t="shared" ca="1" si="28"/>
        <v>47900</v>
      </c>
      <c r="B1000" s="50">
        <f t="shared" ca="1" si="29"/>
        <v>-65.745393482023275</v>
      </c>
      <c r="D1000" s="82"/>
      <c r="F1000" s="10"/>
      <c r="G1000" s="11"/>
    </row>
    <row r="1001" spans="1:7">
      <c r="A1001" s="57">
        <f t="shared" ca="1" si="28"/>
        <v>47950</v>
      </c>
      <c r="B1001" s="50">
        <f t="shared" ca="1" si="29"/>
        <v>-65.833128956467007</v>
      </c>
      <c r="D1001" s="82"/>
      <c r="F1001" s="10"/>
      <c r="G1001" s="11"/>
    </row>
    <row r="1002" spans="1:7">
      <c r="A1002" s="57">
        <f t="shared" ca="1" si="28"/>
        <v>48000</v>
      </c>
      <c r="B1002" s="50">
        <f t="shared" ca="1" si="29"/>
        <v>-65.92182802047175</v>
      </c>
      <c r="D1002" s="82"/>
      <c r="F1002" s="10"/>
      <c r="G1002" s="11"/>
    </row>
    <row r="1003" spans="1:7">
      <c r="A1003" s="57">
        <f t="shared" ref="A1003:A1066" ca="1" si="30">OFFSET(A1003,-1,0)+f_stop/5000</f>
        <v>48050</v>
      </c>
      <c r="B1003" s="50">
        <f t="shared" ref="B1003:B1066" ca="1" si="31">20*LOG(ABS(   (1/f_dec*SIN(f_dec*$A1003/Fm*PI())/SIN($A1003/Fm*PI()))^(order-2) * (1/f_dec2*SIN(f_dec2*$A1003/Fm*PI())/SIN($A1003/Fm*PI())) *  (1/(f_dec*n_avg)*SIN((f_dec*n_avg)*$A1003/Fm*PI())/SIN($A1003/Fm*PI()))    ))</f>
        <v>-66.011492457015336</v>
      </c>
      <c r="D1003" s="82"/>
      <c r="F1003" s="10"/>
      <c r="G1003" s="11"/>
    </row>
    <row r="1004" spans="1:7">
      <c r="A1004" s="57">
        <f t="shared" ca="1" si="30"/>
        <v>48100</v>
      </c>
      <c r="B1004" s="50">
        <f t="shared" ca="1" si="31"/>
        <v>-66.102124102884147</v>
      </c>
      <c r="D1004" s="82"/>
      <c r="F1004" s="10"/>
      <c r="G1004" s="11"/>
    </row>
    <row r="1005" spans="1:7">
      <c r="A1005" s="57">
        <f t="shared" ca="1" si="30"/>
        <v>48150</v>
      </c>
      <c r="B1005" s="50">
        <f t="shared" ca="1" si="31"/>
        <v>-66.193724848990996</v>
      </c>
      <c r="D1005" s="82"/>
      <c r="F1005" s="10"/>
      <c r="G1005" s="11"/>
    </row>
    <row r="1006" spans="1:7">
      <c r="A1006" s="57">
        <f t="shared" ca="1" si="30"/>
        <v>48200</v>
      </c>
      <c r="B1006" s="50">
        <f t="shared" ca="1" si="31"/>
        <v>-66.286296640704506</v>
      </c>
      <c r="D1006" s="82"/>
      <c r="F1006" s="10"/>
      <c r="G1006" s="11"/>
    </row>
    <row r="1007" spans="1:7">
      <c r="A1007" s="57">
        <f t="shared" ca="1" si="30"/>
        <v>48250</v>
      </c>
      <c r="B1007" s="50">
        <f t="shared" ca="1" si="31"/>
        <v>-66.37984147819094</v>
      </c>
      <c r="D1007" s="82"/>
      <c r="F1007" s="10"/>
      <c r="G1007" s="11"/>
    </row>
    <row r="1008" spans="1:7">
      <c r="A1008" s="57">
        <f t="shared" ca="1" si="30"/>
        <v>48300</v>
      </c>
      <c r="B1008" s="50">
        <f t="shared" ca="1" si="31"/>
        <v>-66.474361416767834</v>
      </c>
      <c r="D1008" s="82"/>
      <c r="F1008" s="10"/>
      <c r="G1008" s="11"/>
    </row>
    <row r="1009" spans="1:7">
      <c r="A1009" s="57">
        <f t="shared" ca="1" si="30"/>
        <v>48350</v>
      </c>
      <c r="B1009" s="50">
        <f t="shared" ca="1" si="31"/>
        <v>-66.569858567270089</v>
      </c>
      <c r="D1009" s="82"/>
      <c r="F1009" s="10"/>
      <c r="G1009" s="11"/>
    </row>
    <row r="1010" spans="1:7">
      <c r="A1010" s="57">
        <f t="shared" ca="1" si="30"/>
        <v>48400</v>
      </c>
      <c r="B1010" s="50">
        <f t="shared" ca="1" si="31"/>
        <v>-66.666335096428384</v>
      </c>
      <c r="D1010" s="82"/>
      <c r="F1010" s="10"/>
      <c r="G1010" s="11"/>
    </row>
    <row r="1011" spans="1:7">
      <c r="A1011" s="57">
        <f t="shared" ca="1" si="30"/>
        <v>48450</v>
      </c>
      <c r="B1011" s="50">
        <f t="shared" ca="1" si="31"/>
        <v>-66.76379322726018</v>
      </c>
      <c r="D1011" s="82"/>
      <c r="F1011" s="10"/>
      <c r="G1011" s="11"/>
    </row>
    <row r="1012" spans="1:7">
      <c r="A1012" s="57">
        <f t="shared" ca="1" si="30"/>
        <v>48500</v>
      </c>
      <c r="B1012" s="50">
        <f t="shared" ca="1" si="31"/>
        <v>-66.862235239473634</v>
      </c>
      <c r="D1012" s="82"/>
      <c r="F1012" s="10"/>
      <c r="G1012" s="11"/>
    </row>
    <row r="1013" spans="1:7">
      <c r="A1013" s="57">
        <f t="shared" ca="1" si="30"/>
        <v>48550</v>
      </c>
      <c r="B1013" s="50">
        <f t="shared" ca="1" si="31"/>
        <v>-66.961663469884286</v>
      </c>
      <c r="D1013" s="82"/>
      <c r="F1013" s="10"/>
      <c r="G1013" s="11"/>
    </row>
    <row r="1014" spans="1:7">
      <c r="A1014" s="57">
        <f t="shared" ca="1" si="30"/>
        <v>48600</v>
      </c>
      <c r="B1014" s="50">
        <f t="shared" ca="1" si="31"/>
        <v>-67.062080312844842</v>
      </c>
      <c r="D1014" s="82"/>
      <c r="F1014" s="10"/>
      <c r="G1014" s="11"/>
    </row>
    <row r="1015" spans="1:7">
      <c r="A1015" s="57">
        <f t="shared" ca="1" si="30"/>
        <v>48650</v>
      </c>
      <c r="B1015" s="50">
        <f t="shared" ca="1" si="31"/>
        <v>-67.163488220688535</v>
      </c>
      <c r="D1015" s="82"/>
      <c r="F1015" s="10"/>
      <c r="G1015" s="11"/>
    </row>
    <row r="1016" spans="1:7">
      <c r="A1016" s="57">
        <f t="shared" ca="1" si="30"/>
        <v>48700</v>
      </c>
      <c r="B1016" s="50">
        <f t="shared" ca="1" si="31"/>
        <v>-67.265889704185497</v>
      </c>
      <c r="D1016" s="82"/>
      <c r="F1016" s="10"/>
      <c r="G1016" s="11"/>
    </row>
    <row r="1017" spans="1:7">
      <c r="A1017" s="57">
        <f t="shared" ca="1" si="30"/>
        <v>48750</v>
      </c>
      <c r="B1017" s="50">
        <f t="shared" ca="1" si="31"/>
        <v>-67.369287333013361</v>
      </c>
      <c r="D1017" s="82"/>
      <c r="F1017" s="10"/>
      <c r="G1017" s="11"/>
    </row>
    <row r="1018" spans="1:7">
      <c r="A1018" s="57">
        <f t="shared" ca="1" si="30"/>
        <v>48800</v>
      </c>
      <c r="B1018" s="50">
        <f t="shared" ca="1" si="31"/>
        <v>-67.473683736241213</v>
      </c>
      <c r="D1018" s="82"/>
      <c r="F1018" s="10"/>
      <c r="G1018" s="11"/>
    </row>
    <row r="1019" spans="1:7">
      <c r="A1019" s="57">
        <f t="shared" ca="1" si="30"/>
        <v>48850</v>
      </c>
      <c r="B1019" s="50">
        <f t="shared" ca="1" si="31"/>
        <v>-67.579081602828126</v>
      </c>
      <c r="D1019" s="82"/>
      <c r="F1019" s="10"/>
      <c r="G1019" s="11"/>
    </row>
    <row r="1020" spans="1:7">
      <c r="A1020" s="57">
        <f t="shared" ca="1" si="30"/>
        <v>48900</v>
      </c>
      <c r="B1020" s="50">
        <f t="shared" ca="1" si="31"/>
        <v>-67.685483682135782</v>
      </c>
      <c r="D1020" s="82"/>
      <c r="F1020" s="10"/>
      <c r="G1020" s="11"/>
    </row>
    <row r="1021" spans="1:7">
      <c r="A1021" s="57">
        <f t="shared" ca="1" si="30"/>
        <v>48950</v>
      </c>
      <c r="B1021" s="50">
        <f t="shared" ca="1" si="31"/>
        <v>-67.792892784455617</v>
      </c>
      <c r="D1021" s="82"/>
      <c r="F1021" s="10"/>
      <c r="G1021" s="11"/>
    </row>
    <row r="1022" spans="1:7">
      <c r="A1022" s="57">
        <f t="shared" ca="1" si="30"/>
        <v>49000</v>
      </c>
      <c r="B1022" s="50">
        <f t="shared" ca="1" si="31"/>
        <v>-67.901311781550874</v>
      </c>
      <c r="D1022" s="82"/>
      <c r="F1022" s="10"/>
      <c r="G1022" s="11"/>
    </row>
    <row r="1023" spans="1:7">
      <c r="A1023" s="57">
        <f t="shared" ca="1" si="30"/>
        <v>49050</v>
      </c>
      <c r="B1023" s="50">
        <f t="shared" ca="1" si="31"/>
        <v>-68.010743607213641</v>
      </c>
      <c r="D1023" s="82"/>
      <c r="F1023" s="10"/>
      <c r="G1023" s="11"/>
    </row>
    <row r="1024" spans="1:7">
      <c r="A1024" s="57">
        <f t="shared" ca="1" si="30"/>
        <v>49100</v>
      </c>
      <c r="B1024" s="50">
        <f t="shared" ca="1" si="31"/>
        <v>-68.121191257837211</v>
      </c>
      <c r="D1024" s="82"/>
      <c r="F1024" s="10"/>
      <c r="G1024" s="11"/>
    </row>
    <row r="1025" spans="1:7">
      <c r="A1025" s="57">
        <f t="shared" ca="1" si="30"/>
        <v>49150</v>
      </c>
      <c r="B1025" s="50">
        <f t="shared" ca="1" si="31"/>
        <v>-68.232657793003924</v>
      </c>
      <c r="D1025" s="82"/>
      <c r="F1025" s="10"/>
      <c r="G1025" s="11"/>
    </row>
    <row r="1026" spans="1:7">
      <c r="A1026" s="57">
        <f t="shared" ca="1" si="30"/>
        <v>49200</v>
      </c>
      <c r="B1026" s="50">
        <f t="shared" ca="1" si="31"/>
        <v>-68.345146336088817</v>
      </c>
      <c r="D1026" s="82"/>
      <c r="F1026" s="10"/>
      <c r="G1026" s="11"/>
    </row>
    <row r="1027" spans="1:7">
      <c r="A1027" s="57">
        <f t="shared" ca="1" si="30"/>
        <v>49250</v>
      </c>
      <c r="B1027" s="50">
        <f t="shared" ca="1" si="31"/>
        <v>-68.458660074879489</v>
      </c>
      <c r="D1027" s="82"/>
      <c r="F1027" s="10"/>
      <c r="G1027" s="11"/>
    </row>
    <row r="1028" spans="1:7">
      <c r="A1028" s="57">
        <f t="shared" ca="1" si="30"/>
        <v>49300</v>
      </c>
      <c r="B1028" s="50">
        <f t="shared" ca="1" si="31"/>
        <v>-68.573202262212163</v>
      </c>
      <c r="D1028" s="82"/>
      <c r="F1028" s="10"/>
      <c r="G1028" s="11"/>
    </row>
    <row r="1029" spans="1:7">
      <c r="A1029" s="57">
        <f t="shared" ca="1" si="30"/>
        <v>49350</v>
      </c>
      <c r="B1029" s="50">
        <f t="shared" ca="1" si="31"/>
        <v>-68.688776216624646</v>
      </c>
      <c r="D1029" s="82"/>
      <c r="F1029" s="10"/>
      <c r="G1029" s="11"/>
    </row>
    <row r="1030" spans="1:7">
      <c r="A1030" s="57">
        <f t="shared" ca="1" si="30"/>
        <v>49400</v>
      </c>
      <c r="B1030" s="50">
        <f t="shared" ca="1" si="31"/>
        <v>-68.805385323025973</v>
      </c>
      <c r="D1030" s="82"/>
      <c r="F1030" s="10"/>
      <c r="G1030" s="11"/>
    </row>
    <row r="1031" spans="1:7">
      <c r="A1031" s="57">
        <f t="shared" ca="1" si="30"/>
        <v>49450</v>
      </c>
      <c r="B1031" s="50">
        <f t="shared" ca="1" si="31"/>
        <v>-68.923033033383604</v>
      </c>
      <c r="D1031" s="82"/>
      <c r="F1031" s="10"/>
      <c r="G1031" s="11"/>
    </row>
    <row r="1032" spans="1:7">
      <c r="A1032" s="57">
        <f t="shared" ca="1" si="30"/>
        <v>49500</v>
      </c>
      <c r="B1032" s="50">
        <f t="shared" ca="1" si="31"/>
        <v>-69.041722867428049</v>
      </c>
      <c r="D1032" s="82"/>
      <c r="F1032" s="10"/>
      <c r="G1032" s="11"/>
    </row>
    <row r="1033" spans="1:7">
      <c r="A1033" s="57">
        <f t="shared" ca="1" si="30"/>
        <v>49550</v>
      </c>
      <c r="B1033" s="50">
        <f t="shared" ca="1" si="31"/>
        <v>-69.161458413375627</v>
      </c>
      <c r="D1033" s="82"/>
      <c r="F1033" s="10"/>
      <c r="G1033" s="11"/>
    </row>
    <row r="1034" spans="1:7">
      <c r="A1034" s="57">
        <f t="shared" ca="1" si="30"/>
        <v>49600</v>
      </c>
      <c r="B1034" s="50">
        <f t="shared" ca="1" si="31"/>
        <v>-69.282243328669324</v>
      </c>
      <c r="D1034" s="82"/>
      <c r="F1034" s="10"/>
      <c r="G1034" s="11"/>
    </row>
    <row r="1035" spans="1:7">
      <c r="A1035" s="57">
        <f t="shared" ca="1" si="30"/>
        <v>49650</v>
      </c>
      <c r="B1035" s="50">
        <f t="shared" ca="1" si="31"/>
        <v>-69.404081340738387</v>
      </c>
      <c r="D1035" s="82"/>
      <c r="F1035" s="10"/>
      <c r="G1035" s="11"/>
    </row>
    <row r="1036" spans="1:7">
      <c r="A1036" s="57">
        <f t="shared" ca="1" si="30"/>
        <v>49700</v>
      </c>
      <c r="B1036" s="50">
        <f t="shared" ca="1" si="31"/>
        <v>-69.526976247776958</v>
      </c>
      <c r="D1036" s="82"/>
      <c r="F1036" s="10"/>
      <c r="G1036" s="11"/>
    </row>
    <row r="1037" spans="1:7">
      <c r="A1037" s="57">
        <f t="shared" ca="1" si="30"/>
        <v>49750</v>
      </c>
      <c r="B1037" s="50">
        <f t="shared" ca="1" si="31"/>
        <v>-69.650931919542003</v>
      </c>
      <c r="D1037" s="82"/>
      <c r="F1037" s="10"/>
      <c r="G1037" s="11"/>
    </row>
    <row r="1038" spans="1:7">
      <c r="A1038" s="57">
        <f t="shared" ca="1" si="30"/>
        <v>49800</v>
      </c>
      <c r="B1038" s="50">
        <f t="shared" ca="1" si="31"/>
        <v>-69.775952298171134</v>
      </c>
      <c r="D1038" s="82"/>
      <c r="F1038" s="10"/>
      <c r="G1038" s="11"/>
    </row>
    <row r="1039" spans="1:7">
      <c r="A1039" s="57">
        <f t="shared" ca="1" si="30"/>
        <v>49850</v>
      </c>
      <c r="B1039" s="50">
        <f t="shared" ca="1" si="31"/>
        <v>-69.902041399020604</v>
      </c>
      <c r="D1039" s="82"/>
      <c r="F1039" s="10"/>
      <c r="G1039" s="11"/>
    </row>
    <row r="1040" spans="1:7">
      <c r="A1040" s="57">
        <f t="shared" ca="1" si="30"/>
        <v>49900</v>
      </c>
      <c r="B1040" s="50">
        <f t="shared" ca="1" si="31"/>
        <v>-70.029203311523631</v>
      </c>
      <c r="D1040" s="82"/>
      <c r="F1040" s="10"/>
      <c r="G1040" s="11"/>
    </row>
    <row r="1041" spans="1:7">
      <c r="A1041" s="57">
        <f t="shared" ca="1" si="30"/>
        <v>49950</v>
      </c>
      <c r="B1041" s="50">
        <f t="shared" ca="1" si="31"/>
        <v>-70.157442200070264</v>
      </c>
      <c r="D1041" s="82"/>
      <c r="F1041" s="10"/>
      <c r="G1041" s="11"/>
    </row>
    <row r="1042" spans="1:7">
      <c r="A1042" s="57">
        <f t="shared" ca="1" si="30"/>
        <v>50000</v>
      </c>
      <c r="B1042" s="50">
        <f t="shared" ca="1" si="31"/>
        <v>-70.286762304908137</v>
      </c>
      <c r="D1042" s="82"/>
      <c r="F1042" s="10"/>
      <c r="G1042" s="11"/>
    </row>
    <row r="1043" spans="1:7">
      <c r="A1043" s="57">
        <f t="shared" ca="1" si="30"/>
        <v>50050</v>
      </c>
      <c r="B1043" s="50">
        <f t="shared" ca="1" si="31"/>
        <v>-70.417167943065508</v>
      </c>
      <c r="D1043" s="82"/>
      <c r="F1043" s="10"/>
      <c r="G1043" s="11"/>
    </row>
    <row r="1044" spans="1:7">
      <c r="A1044" s="57">
        <f t="shared" ca="1" si="30"/>
        <v>50100</v>
      </c>
      <c r="B1044" s="50">
        <f t="shared" ca="1" si="31"/>
        <v>-70.548663509296603</v>
      </c>
      <c r="D1044" s="82"/>
      <c r="F1044" s="10"/>
      <c r="G1044" s="11"/>
    </row>
    <row r="1045" spans="1:7">
      <c r="A1045" s="57">
        <f t="shared" ca="1" si="30"/>
        <v>50150</v>
      </c>
      <c r="B1045" s="50">
        <f t="shared" ca="1" si="31"/>
        <v>-70.681253477049694</v>
      </c>
      <c r="D1045" s="82"/>
      <c r="F1045" s="10"/>
      <c r="G1045" s="11"/>
    </row>
    <row r="1046" spans="1:7">
      <c r="A1046" s="57">
        <f t="shared" ca="1" si="30"/>
        <v>50200</v>
      </c>
      <c r="B1046" s="50">
        <f t="shared" ca="1" si="31"/>
        <v>-70.814942399458673</v>
      </c>
      <c r="D1046" s="82"/>
      <c r="F1046" s="10"/>
      <c r="G1046" s="11"/>
    </row>
    <row r="1047" spans="1:7">
      <c r="A1047" s="57">
        <f t="shared" ca="1" si="30"/>
        <v>50250</v>
      </c>
      <c r="B1047" s="50">
        <f t="shared" ca="1" si="31"/>
        <v>-70.949734910358444</v>
      </c>
      <c r="D1047" s="82"/>
      <c r="F1047" s="10"/>
      <c r="G1047" s="11"/>
    </row>
    <row r="1048" spans="1:7">
      <c r="A1048" s="57">
        <f t="shared" ca="1" si="30"/>
        <v>50300</v>
      </c>
      <c r="B1048" s="50">
        <f t="shared" ca="1" si="31"/>
        <v>-71.085635725324622</v>
      </c>
      <c r="D1048" s="82"/>
      <c r="F1048" s="10"/>
      <c r="G1048" s="11"/>
    </row>
    <row r="1049" spans="1:7">
      <c r="A1049" s="57">
        <f t="shared" ca="1" si="30"/>
        <v>50350</v>
      </c>
      <c r="B1049" s="50">
        <f t="shared" ca="1" si="31"/>
        <v>-71.222649642738418</v>
      </c>
      <c r="D1049" s="82"/>
      <c r="F1049" s="10"/>
      <c r="G1049" s="11"/>
    </row>
    <row r="1050" spans="1:7">
      <c r="A1050" s="57">
        <f t="shared" ca="1" si="30"/>
        <v>50400</v>
      </c>
      <c r="B1050" s="50">
        <f t="shared" ca="1" si="31"/>
        <v>-71.360781544876701</v>
      </c>
      <c r="D1050" s="82"/>
      <c r="F1050" s="10"/>
      <c r="G1050" s="11"/>
    </row>
    <row r="1051" spans="1:7">
      <c r="A1051" s="57">
        <f t="shared" ca="1" si="30"/>
        <v>50450</v>
      </c>
      <c r="B1051" s="50">
        <f t="shared" ca="1" si="31"/>
        <v>-71.500036399028332</v>
      </c>
      <c r="D1051" s="82"/>
      <c r="F1051" s="10"/>
      <c r="G1051" s="11"/>
    </row>
    <row r="1052" spans="1:7">
      <c r="A1052" s="57">
        <f t="shared" ca="1" si="30"/>
        <v>50500</v>
      </c>
      <c r="B1052" s="50">
        <f t="shared" ca="1" si="31"/>
        <v>-71.640419258637152</v>
      </c>
      <c r="D1052" s="82"/>
      <c r="F1052" s="10"/>
      <c r="G1052" s="11"/>
    </row>
    <row r="1053" spans="1:7">
      <c r="A1053" s="57">
        <f t="shared" ca="1" si="30"/>
        <v>50550</v>
      </c>
      <c r="B1053" s="50">
        <f t="shared" ca="1" si="31"/>
        <v>-71.781935264472139</v>
      </c>
      <c r="D1053" s="82"/>
      <c r="F1053" s="10"/>
      <c r="G1053" s="11"/>
    </row>
    <row r="1054" spans="1:7">
      <c r="A1054" s="57">
        <f t="shared" ca="1" si="30"/>
        <v>50600</v>
      </c>
      <c r="B1054" s="50">
        <f t="shared" ca="1" si="31"/>
        <v>-71.924589645825719</v>
      </c>
      <c r="D1054" s="82"/>
      <c r="F1054" s="10"/>
      <c r="G1054" s="11"/>
    </row>
    <row r="1055" spans="1:7">
      <c r="A1055" s="57">
        <f t="shared" ca="1" si="30"/>
        <v>50650</v>
      </c>
      <c r="B1055" s="50">
        <f t="shared" ca="1" si="31"/>
        <v>-72.068387721740379</v>
      </c>
      <c r="D1055" s="82"/>
      <c r="F1055" s="10"/>
      <c r="G1055" s="11"/>
    </row>
    <row r="1056" spans="1:7">
      <c r="A1056" s="57">
        <f t="shared" ca="1" si="30"/>
        <v>50700</v>
      </c>
      <c r="B1056" s="50">
        <f t="shared" ca="1" si="31"/>
        <v>-72.213334902264577</v>
      </c>
      <c r="D1056" s="82"/>
      <c r="F1056" s="10"/>
      <c r="G1056" s="11"/>
    </row>
    <row r="1057" spans="1:7">
      <c r="A1057" s="57">
        <f t="shared" ca="1" si="30"/>
        <v>50750</v>
      </c>
      <c r="B1057" s="50">
        <f t="shared" ca="1" si="31"/>
        <v>-72.359436689738715</v>
      </c>
      <c r="D1057" s="82"/>
      <c r="F1057" s="10"/>
      <c r="G1057" s="11"/>
    </row>
    <row r="1058" spans="1:7">
      <c r="A1058" s="57">
        <f t="shared" ca="1" si="30"/>
        <v>50800</v>
      </c>
      <c r="B1058" s="50">
        <f t="shared" ca="1" si="31"/>
        <v>-72.506698680111711</v>
      </c>
      <c r="D1058" s="82"/>
      <c r="F1058" s="10"/>
      <c r="G1058" s="11"/>
    </row>
    <row r="1059" spans="1:7">
      <c r="A1059" s="57">
        <f t="shared" ca="1" si="30"/>
        <v>50850</v>
      </c>
      <c r="B1059" s="50">
        <f t="shared" ca="1" si="31"/>
        <v>-72.655126564288892</v>
      </c>
      <c r="D1059" s="82"/>
      <c r="F1059" s="10"/>
      <c r="G1059" s="11"/>
    </row>
    <row r="1060" spans="1:7">
      <c r="A1060" s="57">
        <f t="shared" ca="1" si="30"/>
        <v>50900</v>
      </c>
      <c r="B1060" s="50">
        <f t="shared" ca="1" si="31"/>
        <v>-72.804726129511977</v>
      </c>
      <c r="D1060" s="82"/>
      <c r="F1060" s="10"/>
      <c r="G1060" s="11"/>
    </row>
    <row r="1061" spans="1:7">
      <c r="A1061" s="57">
        <f t="shared" ca="1" si="30"/>
        <v>50950</v>
      </c>
      <c r="B1061" s="50">
        <f t="shared" ca="1" si="31"/>
        <v>-72.955503260772232</v>
      </c>
      <c r="D1061" s="82"/>
      <c r="F1061" s="10"/>
      <c r="G1061" s="11"/>
    </row>
    <row r="1062" spans="1:7">
      <c r="A1062" s="57">
        <f t="shared" ca="1" si="30"/>
        <v>51000</v>
      </c>
      <c r="B1062" s="50">
        <f t="shared" ca="1" si="31"/>
        <v>-73.107463942257041</v>
      </c>
      <c r="D1062" s="82"/>
      <c r="F1062" s="10"/>
      <c r="G1062" s="11"/>
    </row>
    <row r="1063" spans="1:7">
      <c r="A1063" s="57">
        <f t="shared" ca="1" si="30"/>
        <v>51050</v>
      </c>
      <c r="B1063" s="50">
        <f t="shared" ca="1" si="31"/>
        <v>-73.260614258831396</v>
      </c>
      <c r="D1063" s="82"/>
      <c r="F1063" s="10"/>
      <c r="G1063" s="11"/>
    </row>
    <row r="1064" spans="1:7">
      <c r="A1064" s="57">
        <f t="shared" ca="1" si="30"/>
        <v>51100</v>
      </c>
      <c r="B1064" s="50">
        <f t="shared" ca="1" si="31"/>
        <v>-73.414960397554438</v>
      </c>
      <c r="D1064" s="82"/>
      <c r="F1064" s="10"/>
      <c r="G1064" s="11"/>
    </row>
    <row r="1065" spans="1:7">
      <c r="A1065" s="57">
        <f t="shared" ca="1" si="30"/>
        <v>51150</v>
      </c>
      <c r="B1065" s="50">
        <f t="shared" ca="1" si="31"/>
        <v>-73.57050864923275</v>
      </c>
      <c r="D1065" s="82"/>
      <c r="F1065" s="10"/>
      <c r="G1065" s="11"/>
    </row>
    <row r="1066" spans="1:7">
      <c r="A1066" s="57">
        <f t="shared" ca="1" si="30"/>
        <v>51200</v>
      </c>
      <c r="B1066" s="50">
        <f t="shared" ca="1" si="31"/>
        <v>-73.727265410010403</v>
      </c>
      <c r="D1066" s="82"/>
      <c r="F1066" s="10"/>
      <c r="G1066" s="11"/>
    </row>
    <row r="1067" spans="1:7">
      <c r="A1067" s="57">
        <f t="shared" ref="A1067:A1130" ca="1" si="32">OFFSET(A1067,-1,0)+f_stop/5000</f>
        <v>51250</v>
      </c>
      <c r="B1067" s="50">
        <f t="shared" ref="B1067:B1130" ca="1" si="33">20*LOG(ABS(   (1/f_dec*SIN(f_dec*$A1067/Fm*PI())/SIN($A1067/Fm*PI()))^(order-2) * (1/f_dec2*SIN(f_dec2*$A1067/Fm*PI())/SIN($A1067/Fm*PI())) *  (1/(f_dec*n_avg)*SIN((f_dec*n_avg)*$A1067/Fm*PI())/SIN($A1067/Fm*PI()))    ))</f>
        <v>-73.885237182997585</v>
      </c>
      <c r="D1067" s="82"/>
      <c r="F1067" s="10"/>
      <c r="G1067" s="11"/>
    </row>
    <row r="1068" spans="1:7">
      <c r="A1068" s="57">
        <f t="shared" ca="1" si="32"/>
        <v>51300</v>
      </c>
      <c r="B1068" s="50">
        <f t="shared" ca="1" si="33"/>
        <v>-74.044430579938322</v>
      </c>
      <c r="D1068" s="82"/>
      <c r="F1068" s="10"/>
      <c r="G1068" s="11"/>
    </row>
    <row r="1069" spans="1:7">
      <c r="A1069" s="57">
        <f t="shared" ca="1" si="32"/>
        <v>51350</v>
      </c>
      <c r="B1069" s="50">
        <f t="shared" ca="1" si="33"/>
        <v>-74.204852322918057</v>
      </c>
      <c r="D1069" s="82"/>
      <c r="F1069" s="10"/>
      <c r="G1069" s="11"/>
    </row>
    <row r="1070" spans="1:7">
      <c r="A1070" s="57">
        <f t="shared" ca="1" si="32"/>
        <v>51400</v>
      </c>
      <c r="B1070" s="50">
        <f t="shared" ca="1" si="33"/>
        <v>-74.366509246112841</v>
      </c>
      <c r="D1070" s="82"/>
      <c r="F1070" s="10"/>
      <c r="G1070" s="11"/>
    </row>
    <row r="1071" spans="1:7">
      <c r="A1071" s="57">
        <f t="shared" ca="1" si="32"/>
        <v>51450</v>
      </c>
      <c r="B1071" s="50">
        <f t="shared" ca="1" si="33"/>
        <v>-74.529408297580574</v>
      </c>
      <c r="D1071" s="82"/>
      <c r="F1071" s="10"/>
      <c r="G1071" s="11"/>
    </row>
    <row r="1072" spans="1:7">
      <c r="A1072" s="57">
        <f t="shared" ca="1" si="32"/>
        <v>51500</v>
      </c>
      <c r="B1072" s="50">
        <f t="shared" ca="1" si="33"/>
        <v>-74.693556541095589</v>
      </c>
      <c r="D1072" s="82"/>
      <c r="F1072" s="10"/>
      <c r="G1072" s="11"/>
    </row>
    <row r="1073" spans="1:7">
      <c r="A1073" s="57">
        <f t="shared" ca="1" si="32"/>
        <v>51550</v>
      </c>
      <c r="B1073" s="50">
        <f t="shared" ca="1" si="33"/>
        <v>-74.858961158028094</v>
      </c>
      <c r="D1073" s="82"/>
      <c r="F1073" s="10"/>
      <c r="G1073" s="11"/>
    </row>
    <row r="1074" spans="1:7">
      <c r="A1074" s="57">
        <f t="shared" ca="1" si="32"/>
        <v>51600</v>
      </c>
      <c r="B1074" s="50">
        <f t="shared" ca="1" si="33"/>
        <v>-75.02562944926882</v>
      </c>
      <c r="D1074" s="82"/>
      <c r="F1074" s="10"/>
      <c r="G1074" s="11"/>
    </row>
    <row r="1075" spans="1:7">
      <c r="A1075" s="57">
        <f t="shared" ca="1" si="32"/>
        <v>51650</v>
      </c>
      <c r="B1075" s="50">
        <f t="shared" ca="1" si="33"/>
        <v>-75.193568837201013</v>
      </c>
      <c r="D1075" s="82"/>
      <c r="F1075" s="10"/>
      <c r="G1075" s="11"/>
    </row>
    <row r="1076" spans="1:7">
      <c r="A1076" s="57">
        <f t="shared" ca="1" si="32"/>
        <v>51700</v>
      </c>
      <c r="B1076" s="50">
        <f t="shared" ca="1" si="33"/>
        <v>-75.362786867720487</v>
      </c>
      <c r="D1076" s="82"/>
      <c r="F1076" s="10"/>
      <c r="G1076" s="11"/>
    </row>
    <row r="1077" spans="1:7">
      <c r="A1077" s="57">
        <f t="shared" ca="1" si="32"/>
        <v>51750</v>
      </c>
      <c r="B1077" s="50">
        <f t="shared" ca="1" si="33"/>
        <v>-75.533291212305059</v>
      </c>
      <c r="D1077" s="82"/>
      <c r="F1077" s="10"/>
      <c r="G1077" s="11"/>
    </row>
    <row r="1078" spans="1:7">
      <c r="A1078" s="57">
        <f t="shared" ca="1" si="32"/>
        <v>51800</v>
      </c>
      <c r="B1078" s="50">
        <f t="shared" ca="1" si="33"/>
        <v>-75.705089670135109</v>
      </c>
      <c r="D1078" s="82"/>
      <c r="F1078" s="10"/>
      <c r="G1078" s="11"/>
    </row>
    <row r="1079" spans="1:7">
      <c r="A1079" s="57">
        <f t="shared" ca="1" si="32"/>
        <v>51850</v>
      </c>
      <c r="B1079" s="50">
        <f t="shared" ca="1" si="33"/>
        <v>-75.878190170266024</v>
      </c>
      <c r="D1079" s="82"/>
      <c r="F1079" s="10"/>
      <c r="G1079" s="11"/>
    </row>
    <row r="1080" spans="1:7">
      <c r="A1080" s="57">
        <f t="shared" ca="1" si="32"/>
        <v>51900</v>
      </c>
      <c r="B1080" s="50">
        <f t="shared" ca="1" si="33"/>
        <v>-76.052600773854479</v>
      </c>
      <c r="D1080" s="82"/>
      <c r="F1080" s="10"/>
      <c r="G1080" s="11"/>
    </row>
    <row r="1081" spans="1:7">
      <c r="A1081" s="57">
        <f t="shared" ca="1" si="32"/>
        <v>51950</v>
      </c>
      <c r="B1081" s="50">
        <f t="shared" ca="1" si="33"/>
        <v>-76.228329676439984</v>
      </c>
      <c r="D1081" s="82"/>
      <c r="F1081" s="10"/>
      <c r="G1081" s="11"/>
    </row>
    <row r="1082" spans="1:7">
      <c r="A1082" s="57">
        <f t="shared" ca="1" si="32"/>
        <v>52000</v>
      </c>
      <c r="B1082" s="50">
        <f t="shared" ca="1" si="33"/>
        <v>-76.40538521028283</v>
      </c>
      <c r="D1082" s="82"/>
      <c r="F1082" s="10"/>
      <c r="G1082" s="11"/>
    </row>
    <row r="1083" spans="1:7">
      <c r="A1083" s="57">
        <f t="shared" ca="1" si="32"/>
        <v>52050</v>
      </c>
      <c r="B1083" s="50">
        <f t="shared" ca="1" si="33"/>
        <v>-76.583775846760716</v>
      </c>
      <c r="D1083" s="82"/>
      <c r="F1083" s="10"/>
      <c r="G1083" s="11"/>
    </row>
    <row r="1084" spans="1:7">
      <c r="A1084" s="57">
        <f t="shared" ca="1" si="32"/>
        <v>52100</v>
      </c>
      <c r="B1084" s="50">
        <f t="shared" ca="1" si="33"/>
        <v>-76.763510198824704</v>
      </c>
      <c r="D1084" s="82"/>
      <c r="F1084" s="10"/>
      <c r="G1084" s="11"/>
    </row>
    <row r="1085" spans="1:7">
      <c r="A1085" s="57">
        <f t="shared" ca="1" si="32"/>
        <v>52150</v>
      </c>
      <c r="B1085" s="50">
        <f t="shared" ca="1" si="33"/>
        <v>-76.944597023517417</v>
      </c>
      <c r="D1085" s="82"/>
      <c r="F1085" s="10"/>
      <c r="G1085" s="11"/>
    </row>
    <row r="1086" spans="1:7">
      <c r="A1086" s="57">
        <f t="shared" ca="1" si="32"/>
        <v>52200</v>
      </c>
      <c r="B1086" s="50">
        <f t="shared" ca="1" si="33"/>
        <v>-77.127045224554138</v>
      </c>
      <c r="D1086" s="82"/>
      <c r="F1086" s="10"/>
      <c r="G1086" s="11"/>
    </row>
    <row r="1087" spans="1:7">
      <c r="A1087" s="57">
        <f t="shared" ca="1" si="32"/>
        <v>52250</v>
      </c>
      <c r="B1087" s="50">
        <f t="shared" ca="1" si="33"/>
        <v>-77.310863854969355</v>
      </c>
      <c r="D1087" s="82"/>
      <c r="F1087" s="10"/>
      <c r="G1087" s="11"/>
    </row>
    <row r="1088" spans="1:7">
      <c r="A1088" s="57">
        <f t="shared" ca="1" si="32"/>
        <v>52300</v>
      </c>
      <c r="B1088" s="50">
        <f t="shared" ca="1" si="33"/>
        <v>-77.496062119830185</v>
      </c>
      <c r="D1088" s="82"/>
      <c r="F1088" s="10"/>
      <c r="G1088" s="11"/>
    </row>
    <row r="1089" spans="1:7">
      <c r="A1089" s="57">
        <f t="shared" ca="1" si="32"/>
        <v>52350</v>
      </c>
      <c r="B1089" s="50">
        <f t="shared" ca="1" si="33"/>
        <v>-77.682649379018784</v>
      </c>
      <c r="D1089" s="82"/>
      <c r="F1089" s="10"/>
      <c r="G1089" s="11"/>
    </row>
    <row r="1090" spans="1:7">
      <c r="A1090" s="57">
        <f t="shared" ca="1" si="32"/>
        <v>52400</v>
      </c>
      <c r="B1090" s="50">
        <f t="shared" ca="1" si="33"/>
        <v>-77.870635150086173</v>
      </c>
      <c r="D1090" s="82"/>
      <c r="F1090" s="10"/>
      <c r="G1090" s="11"/>
    </row>
    <row r="1091" spans="1:7">
      <c r="A1091" s="57">
        <f t="shared" ca="1" si="32"/>
        <v>52450</v>
      </c>
      <c r="B1091" s="50">
        <f t="shared" ca="1" si="33"/>
        <v>-78.060029111178409</v>
      </c>
      <c r="D1091" s="82"/>
      <c r="F1091" s="10"/>
      <c r="G1091" s="11"/>
    </row>
    <row r="1092" spans="1:7">
      <c r="A1092" s="57">
        <f t="shared" ca="1" si="32"/>
        <v>52500</v>
      </c>
      <c r="B1092" s="50">
        <f t="shared" ca="1" si="33"/>
        <v>-78.250841104038741</v>
      </c>
      <c r="D1092" s="82"/>
      <c r="F1092" s="10"/>
      <c r="G1092" s="11"/>
    </row>
    <row r="1093" spans="1:7">
      <c r="A1093" s="57">
        <f t="shared" ca="1" si="32"/>
        <v>52550</v>
      </c>
      <c r="B1093" s="50">
        <f t="shared" ca="1" si="33"/>
        <v>-78.443081137086764</v>
      </c>
      <c r="D1093" s="82"/>
      <c r="F1093" s="10"/>
      <c r="G1093" s="11"/>
    </row>
    <row r="1094" spans="1:7">
      <c r="A1094" s="57">
        <f t="shared" ca="1" si="32"/>
        <v>52600</v>
      </c>
      <c r="B1094" s="50">
        <f t="shared" ca="1" si="33"/>
        <v>-78.636759388577474</v>
      </c>
      <c r="D1094" s="82"/>
      <c r="F1094" s="10"/>
      <c r="G1094" s="11"/>
    </row>
    <row r="1095" spans="1:7">
      <c r="A1095" s="57">
        <f t="shared" ca="1" si="32"/>
        <v>52650</v>
      </c>
      <c r="B1095" s="50">
        <f t="shared" ca="1" si="33"/>
        <v>-78.831886209842679</v>
      </c>
      <c r="D1095" s="82"/>
      <c r="F1095" s="10"/>
      <c r="G1095" s="11"/>
    </row>
    <row r="1096" spans="1:7">
      <c r="A1096" s="57">
        <f t="shared" ca="1" si="32"/>
        <v>52700</v>
      </c>
      <c r="B1096" s="50">
        <f t="shared" ca="1" si="33"/>
        <v>-79.028472128616727</v>
      </c>
      <c r="D1096" s="82"/>
      <c r="F1096" s="10"/>
      <c r="G1096" s="11"/>
    </row>
    <row r="1097" spans="1:7">
      <c r="A1097" s="57">
        <f t="shared" ca="1" si="32"/>
        <v>52750</v>
      </c>
      <c r="B1097" s="50">
        <f t="shared" ca="1" si="33"/>
        <v>-79.226527852449863</v>
      </c>
      <c r="D1097" s="82"/>
      <c r="F1097" s="10"/>
      <c r="G1097" s="11"/>
    </row>
    <row r="1098" spans="1:7">
      <c r="A1098" s="57">
        <f t="shared" ca="1" si="32"/>
        <v>52800</v>
      </c>
      <c r="B1098" s="50">
        <f t="shared" ca="1" si="33"/>
        <v>-79.426064272210994</v>
      </c>
      <c r="D1098" s="82"/>
      <c r="F1098" s="10"/>
      <c r="G1098" s="11"/>
    </row>
    <row r="1099" spans="1:7">
      <c r="A1099" s="57">
        <f t="shared" ca="1" si="32"/>
        <v>52850</v>
      </c>
      <c r="B1099" s="50">
        <f t="shared" ca="1" si="33"/>
        <v>-79.627092465683432</v>
      </c>
      <c r="D1099" s="82"/>
      <c r="F1099" s="10"/>
      <c r="G1099" s="11"/>
    </row>
    <row r="1100" spans="1:7">
      <c r="A1100" s="57">
        <f t="shared" ca="1" si="32"/>
        <v>52900</v>
      </c>
      <c r="B1100" s="50">
        <f t="shared" ca="1" si="33"/>
        <v>-79.829623701256082</v>
      </c>
      <c r="D1100" s="82"/>
      <c r="F1100" s="10"/>
      <c r="G1100" s="11"/>
    </row>
    <row r="1101" spans="1:7">
      <c r="A1101" s="57">
        <f t="shared" ca="1" si="32"/>
        <v>52950</v>
      </c>
      <c r="B1101" s="50">
        <f t="shared" ca="1" si="33"/>
        <v>-80.033669441712846</v>
      </c>
      <c r="D1101" s="82"/>
      <c r="F1101" s="10"/>
      <c r="G1101" s="11"/>
    </row>
    <row r="1102" spans="1:7">
      <c r="A1102" s="57">
        <f t="shared" ca="1" si="32"/>
        <v>53000</v>
      </c>
      <c r="B1102" s="50">
        <f t="shared" ca="1" si="33"/>
        <v>-80.239241348123983</v>
      </c>
      <c r="D1102" s="82"/>
      <c r="F1102" s="10"/>
      <c r="G1102" s="11"/>
    </row>
    <row r="1103" spans="1:7">
      <c r="A1103" s="57">
        <f t="shared" ca="1" si="32"/>
        <v>53050</v>
      </c>
      <c r="B1103" s="50">
        <f t="shared" ca="1" si="33"/>
        <v>-80.446351283841665</v>
      </c>
      <c r="D1103" s="82"/>
      <c r="F1103" s="10"/>
      <c r="G1103" s="11"/>
    </row>
    <row r="1104" spans="1:7">
      <c r="A1104" s="57">
        <f t="shared" ca="1" si="32"/>
        <v>53100</v>
      </c>
      <c r="B1104" s="50">
        <f t="shared" ca="1" si="33"/>
        <v>-80.655011318603883</v>
      </c>
      <c r="D1104" s="82"/>
      <c r="F1104" s="10"/>
      <c r="G1104" s="11"/>
    </row>
    <row r="1105" spans="1:7">
      <c r="A1105" s="57">
        <f t="shared" ca="1" si="32"/>
        <v>53150</v>
      </c>
      <c r="B1105" s="50">
        <f t="shared" ca="1" si="33"/>
        <v>-80.865233732749786</v>
      </c>
      <c r="D1105" s="82"/>
      <c r="F1105" s="10"/>
      <c r="G1105" s="11"/>
    </row>
    <row r="1106" spans="1:7">
      <c r="A1106" s="57">
        <f t="shared" ca="1" si="32"/>
        <v>53200</v>
      </c>
      <c r="B1106" s="50">
        <f t="shared" ca="1" si="33"/>
        <v>-81.077031021549743</v>
      </c>
      <c r="D1106" s="82"/>
      <c r="F1106" s="10"/>
      <c r="G1106" s="11"/>
    </row>
    <row r="1107" spans="1:7">
      <c r="A1107" s="57">
        <f t="shared" ca="1" si="32"/>
        <v>53250</v>
      </c>
      <c r="B1107" s="50">
        <f t="shared" ca="1" si="33"/>
        <v>-81.290415899654548</v>
      </c>
      <c r="D1107" s="82"/>
      <c r="F1107" s="10"/>
      <c r="G1107" s="11"/>
    </row>
    <row r="1108" spans="1:7">
      <c r="A1108" s="57">
        <f t="shared" ca="1" si="32"/>
        <v>53300</v>
      </c>
      <c r="B1108" s="50">
        <f t="shared" ca="1" si="33"/>
        <v>-81.505401305666624</v>
      </c>
      <c r="D1108" s="82"/>
      <c r="F1108" s="10"/>
      <c r="G1108" s="11"/>
    </row>
    <row r="1109" spans="1:7">
      <c r="A1109" s="57">
        <f t="shared" ca="1" si="32"/>
        <v>53350</v>
      </c>
      <c r="B1109" s="50">
        <f t="shared" ca="1" si="33"/>
        <v>-81.722000406838077</v>
      </c>
      <c r="D1109" s="82"/>
      <c r="F1109" s="10"/>
      <c r="G1109" s="11"/>
    </row>
    <row r="1110" spans="1:7">
      <c r="A1110" s="57">
        <f t="shared" ca="1" si="32"/>
        <v>53400</v>
      </c>
      <c r="B1110" s="50">
        <f t="shared" ca="1" si="33"/>
        <v>-81.940226603899248</v>
      </c>
      <c r="D1110" s="82"/>
      <c r="F1110" s="10"/>
      <c r="G1110" s="11"/>
    </row>
    <row r="1111" spans="1:7">
      <c r="A1111" s="57">
        <f t="shared" ca="1" si="32"/>
        <v>53450</v>
      </c>
      <c r="B1111" s="50">
        <f t="shared" ca="1" si="33"/>
        <v>-82.16009353602233</v>
      </c>
      <c r="D1111" s="82"/>
      <c r="F1111" s="10"/>
      <c r="G1111" s="11"/>
    </row>
    <row r="1112" spans="1:7">
      <c r="A1112" s="57">
        <f t="shared" ca="1" si="32"/>
        <v>53500</v>
      </c>
      <c r="B1112" s="50">
        <f t="shared" ca="1" si="33"/>
        <v>-82.381615085924054</v>
      </c>
      <c r="D1112" s="82"/>
      <c r="F1112" s="10"/>
      <c r="G1112" s="11"/>
    </row>
    <row r="1113" spans="1:7">
      <c r="A1113" s="57">
        <f t="shared" ca="1" si="32"/>
        <v>53550</v>
      </c>
      <c r="B1113" s="50">
        <f t="shared" ca="1" si="33"/>
        <v>-82.604805385112613</v>
      </c>
      <c r="D1113" s="82"/>
      <c r="F1113" s="10"/>
      <c r="G1113" s="11"/>
    </row>
    <row r="1114" spans="1:7">
      <c r="A1114" s="57">
        <f t="shared" ca="1" si="32"/>
        <v>53600</v>
      </c>
      <c r="B1114" s="50">
        <f t="shared" ca="1" si="33"/>
        <v>-82.829678819283629</v>
      </c>
      <c r="D1114" s="82"/>
      <c r="F1114" s="10"/>
      <c r="G1114" s="11"/>
    </row>
    <row r="1115" spans="1:7">
      <c r="A1115" s="57">
        <f t="shared" ca="1" si="32"/>
        <v>53650</v>
      </c>
      <c r="B1115" s="50">
        <f t="shared" ca="1" si="33"/>
        <v>-83.056250033869233</v>
      </c>
      <c r="D1115" s="82"/>
      <c r="F1115" s="10"/>
      <c r="G1115" s="11"/>
    </row>
    <row r="1116" spans="1:7">
      <c r="A1116" s="57">
        <f t="shared" ca="1" si="32"/>
        <v>53700</v>
      </c>
      <c r="B1116" s="50">
        <f t="shared" ca="1" si="33"/>
        <v>-83.284533939746979</v>
      </c>
      <c r="D1116" s="82"/>
      <c r="F1116" s="10"/>
      <c r="G1116" s="11"/>
    </row>
    <row r="1117" spans="1:7">
      <c r="A1117" s="57">
        <f t="shared" ca="1" si="32"/>
        <v>53750</v>
      </c>
      <c r="B1117" s="50">
        <f t="shared" ca="1" si="33"/>
        <v>-83.514545719112832</v>
      </c>
      <c r="D1117" s="82"/>
      <c r="F1117" s="10"/>
      <c r="G1117" s="11"/>
    </row>
    <row r="1118" spans="1:7">
      <c r="A1118" s="57">
        <f t="shared" ca="1" si="32"/>
        <v>53800</v>
      </c>
      <c r="B1118" s="50">
        <f t="shared" ca="1" si="33"/>
        <v>-83.746300831524024</v>
      </c>
      <c r="D1118" s="82"/>
      <c r="F1118" s="10"/>
      <c r="G1118" s="11"/>
    </row>
    <row r="1119" spans="1:7">
      <c r="A1119" s="57">
        <f t="shared" ca="1" si="32"/>
        <v>53850</v>
      </c>
      <c r="B1119" s="50">
        <f t="shared" ca="1" si="33"/>
        <v>-83.979815020118281</v>
      </c>
      <c r="D1119" s="82"/>
      <c r="F1119" s="10"/>
      <c r="G1119" s="11"/>
    </row>
    <row r="1120" spans="1:7">
      <c r="A1120" s="57">
        <f t="shared" ca="1" si="32"/>
        <v>53900</v>
      </c>
      <c r="B1120" s="50">
        <f t="shared" ca="1" si="33"/>
        <v>-84.215104318014781</v>
      </c>
      <c r="D1120" s="82"/>
      <c r="F1120" s="10"/>
      <c r="G1120" s="11"/>
    </row>
    <row r="1121" spans="1:7">
      <c r="A1121" s="57">
        <f t="shared" ca="1" si="32"/>
        <v>53950</v>
      </c>
      <c r="B1121" s="50">
        <f t="shared" ca="1" si="33"/>
        <v>-84.452185054903481</v>
      </c>
      <c r="D1121" s="82"/>
      <c r="F1121" s="10"/>
      <c r="G1121" s="11"/>
    </row>
    <row r="1122" spans="1:7">
      <c r="A1122" s="57">
        <f t="shared" ca="1" si="32"/>
        <v>54000</v>
      </c>
      <c r="B1122" s="50">
        <f t="shared" ca="1" si="33"/>
        <v>-84.691073863829743</v>
      </c>
      <c r="D1122" s="82"/>
      <c r="F1122" s="10"/>
      <c r="G1122" s="11"/>
    </row>
    <row r="1123" spans="1:7">
      <c r="A1123" s="57">
        <f t="shared" ca="1" si="32"/>
        <v>54050</v>
      </c>
      <c r="B1123" s="50">
        <f t="shared" ca="1" si="33"/>
        <v>-84.931787688180208</v>
      </c>
      <c r="D1123" s="82"/>
      <c r="F1123" s="10"/>
      <c r="G1123" s="11"/>
    </row>
    <row r="1124" spans="1:7">
      <c r="A1124" s="57">
        <f t="shared" ca="1" si="32"/>
        <v>54100</v>
      </c>
      <c r="B1124" s="50">
        <f t="shared" ca="1" si="33"/>
        <v>-85.174343788878261</v>
      </c>
      <c r="D1124" s="82"/>
      <c r="F1124" s="10"/>
      <c r="G1124" s="11"/>
    </row>
    <row r="1125" spans="1:7">
      <c r="A1125" s="57">
        <f t="shared" ca="1" si="32"/>
        <v>54150</v>
      </c>
      <c r="B1125" s="50">
        <f t="shared" ca="1" si="33"/>
        <v>-85.418759751795577</v>
      </c>
      <c r="D1125" s="82"/>
      <c r="F1125" s="10"/>
      <c r="G1125" s="11"/>
    </row>
    <row r="1126" spans="1:7">
      <c r="A1126" s="57">
        <f t="shared" ca="1" si="32"/>
        <v>54200</v>
      </c>
      <c r="B1126" s="50">
        <f t="shared" ca="1" si="33"/>
        <v>-85.665053495388321</v>
      </c>
      <c r="D1126" s="82"/>
      <c r="F1126" s="10"/>
      <c r="G1126" s="11"/>
    </row>
    <row r="1127" spans="1:7">
      <c r="A1127" s="57">
        <f t="shared" ca="1" si="32"/>
        <v>54250</v>
      </c>
      <c r="B1127" s="50">
        <f t="shared" ca="1" si="33"/>
        <v>-85.913243278565261</v>
      </c>
      <c r="D1127" s="82"/>
      <c r="F1127" s="10"/>
      <c r="G1127" s="11"/>
    </row>
    <row r="1128" spans="1:7">
      <c r="A1128" s="57">
        <f t="shared" ca="1" si="32"/>
        <v>54300</v>
      </c>
      <c r="B1128" s="50">
        <f t="shared" ca="1" si="33"/>
        <v>-86.163347708796906</v>
      </c>
      <c r="D1128" s="82"/>
      <c r="F1128" s="10"/>
      <c r="G1128" s="11"/>
    </row>
    <row r="1129" spans="1:7">
      <c r="A1129" s="57">
        <f t="shared" ca="1" si="32"/>
        <v>54350</v>
      </c>
      <c r="B1129" s="50">
        <f t="shared" ca="1" si="33"/>
        <v>-86.415385750474357</v>
      </c>
      <c r="D1129" s="82"/>
      <c r="F1129" s="10"/>
      <c r="G1129" s="11"/>
    </row>
    <row r="1130" spans="1:7">
      <c r="A1130" s="57">
        <f t="shared" ca="1" si="32"/>
        <v>54400</v>
      </c>
      <c r="B1130" s="50">
        <f t="shared" ca="1" si="33"/>
        <v>-86.669376733526789</v>
      </c>
      <c r="D1130" s="82"/>
      <c r="F1130" s="10"/>
      <c r="G1130" s="11"/>
    </row>
    <row r="1131" spans="1:7">
      <c r="A1131" s="57">
        <f t="shared" ref="A1131:A1194" ca="1" si="34">OFFSET(A1131,-1,0)+f_stop/5000</f>
        <v>54450</v>
      </c>
      <c r="B1131" s="50">
        <f t="shared" ref="B1131:B1194" ca="1" si="35">20*LOG(ABS(   (1/f_dec*SIN(f_dec*$A1131/Fm*PI())/SIN($A1131/Fm*PI()))^(order-2) * (1/f_dec2*SIN(f_dec2*$A1131/Fm*PI())/SIN($A1131/Fm*PI())) *  (1/(f_dec*n_avg)*SIN((f_dec*n_avg)*$A1131/Fm*PI())/SIN($A1131/Fm*PI()))    ))</f>
        <v>-86.925340362307622</v>
      </c>
      <c r="D1131" s="82"/>
      <c r="F1131" s="10"/>
      <c r="G1131" s="11"/>
    </row>
    <row r="1132" spans="1:7">
      <c r="A1132" s="57">
        <f t="shared" ca="1" si="34"/>
        <v>54500</v>
      </c>
      <c r="B1132" s="50">
        <f t="shared" ca="1" si="35"/>
        <v>-87.183296724758733</v>
      </c>
      <c r="D1132" s="82"/>
      <c r="F1132" s="10"/>
      <c r="G1132" s="11"/>
    </row>
    <row r="1133" spans="1:7">
      <c r="A1133" s="57">
        <f t="shared" ca="1" si="34"/>
        <v>54550</v>
      </c>
      <c r="B1133" s="50">
        <f t="shared" ca="1" si="35"/>
        <v>-87.443266301863787</v>
      </c>
      <c r="D1133" s="82"/>
      <c r="F1133" s="10"/>
      <c r="G1133" s="11"/>
    </row>
    <row r="1134" spans="1:7">
      <c r="A1134" s="57">
        <f t="shared" ca="1" si="34"/>
        <v>54600</v>
      </c>
      <c r="B1134" s="50">
        <f t="shared" ca="1" si="35"/>
        <v>-87.7052699774014</v>
      </c>
      <c r="D1134" s="82"/>
      <c r="F1134" s="10"/>
      <c r="G1134" s="11"/>
    </row>
    <row r="1135" spans="1:7">
      <c r="A1135" s="57">
        <f t="shared" ca="1" si="34"/>
        <v>54650</v>
      </c>
      <c r="B1135" s="50">
        <f t="shared" ca="1" si="35"/>
        <v>-87.969329048009484</v>
      </c>
      <c r="D1135" s="82"/>
      <c r="F1135" s="10"/>
      <c r="G1135" s="11"/>
    </row>
    <row r="1136" spans="1:7">
      <c r="A1136" s="57">
        <f t="shared" ca="1" si="34"/>
        <v>54700</v>
      </c>
      <c r="B1136" s="50">
        <f t="shared" ca="1" si="35"/>
        <v>-88.235465233572398</v>
      </c>
      <c r="D1136" s="82"/>
      <c r="F1136" s="10"/>
      <c r="G1136" s="11"/>
    </row>
    <row r="1137" spans="1:7">
      <c r="A1137" s="57">
        <f t="shared" ca="1" si="34"/>
        <v>54750</v>
      </c>
      <c r="B1137" s="50">
        <f t="shared" ca="1" si="35"/>
        <v>-88.50370068794399</v>
      </c>
      <c r="D1137" s="82"/>
      <c r="F1137" s="10"/>
      <c r="G1137" s="11"/>
    </row>
    <row r="1138" spans="1:7">
      <c r="A1138" s="57">
        <f t="shared" ca="1" si="34"/>
        <v>54800</v>
      </c>
      <c r="B1138" s="50">
        <f t="shared" ca="1" si="35"/>
        <v>-88.774058010019246</v>
      </c>
      <c r="D1138" s="82"/>
      <c r="F1138" s="10"/>
      <c r="G1138" s="11"/>
    </row>
    <row r="1139" spans="1:7">
      <c r="A1139" s="57">
        <f t="shared" ca="1" si="34"/>
        <v>54850</v>
      </c>
      <c r="B1139" s="50">
        <f t="shared" ca="1" si="35"/>
        <v>-89.046560255167563</v>
      </c>
      <c r="D1139" s="82"/>
      <c r="F1139" s="10"/>
      <c r="G1139" s="11"/>
    </row>
    <row r="1140" spans="1:7">
      <c r="A1140" s="57">
        <f t="shared" ca="1" si="34"/>
        <v>54900</v>
      </c>
      <c r="B1140" s="50">
        <f t="shared" ca="1" si="35"/>
        <v>-89.321230947042977</v>
      </c>
      <c r="D1140" s="82"/>
      <c r="F1140" s="10"/>
      <c r="G1140" s="11"/>
    </row>
    <row r="1141" spans="1:7">
      <c r="A1141" s="57">
        <f t="shared" ca="1" si="34"/>
        <v>54950</v>
      </c>
      <c r="B1141" s="50">
        <f t="shared" ca="1" si="35"/>
        <v>-89.598094089785704</v>
      </c>
      <c r="D1141" s="82"/>
      <c r="F1141" s="10"/>
      <c r="G1141" s="11"/>
    </row>
    <row r="1142" spans="1:7">
      <c r="A1142" s="57">
        <f t="shared" ca="1" si="34"/>
        <v>55000</v>
      </c>
      <c r="B1142" s="50">
        <f t="shared" ca="1" si="35"/>
        <v>-89.877174180629723</v>
      </c>
      <c r="D1142" s="82"/>
      <c r="F1142" s="10"/>
      <c r="G1142" s="11"/>
    </row>
    <row r="1143" spans="1:7">
      <c r="A1143" s="57">
        <f t="shared" ca="1" si="34"/>
        <v>55050</v>
      </c>
      <c r="B1143" s="50">
        <f t="shared" ca="1" si="35"/>
        <v>-90.158496222934517</v>
      </c>
      <c r="D1143" s="82"/>
      <c r="F1143" s="10"/>
      <c r="G1143" s="11"/>
    </row>
    <row r="1144" spans="1:7">
      <c r="A1144" s="57">
        <f t="shared" ca="1" si="34"/>
        <v>55100</v>
      </c>
      <c r="B1144" s="50">
        <f t="shared" ca="1" si="35"/>
        <v>-90.442085739656477</v>
      </c>
      <c r="D1144" s="82"/>
      <c r="F1144" s="10"/>
      <c r="G1144" s="11"/>
    </row>
    <row r="1145" spans="1:7">
      <c r="A1145" s="57">
        <f t="shared" ca="1" si="34"/>
        <v>55150</v>
      </c>
      <c r="B1145" s="50">
        <f t="shared" ca="1" si="35"/>
        <v>-90.727968787278513</v>
      </c>
      <c r="D1145" s="82"/>
      <c r="F1145" s="10"/>
      <c r="G1145" s="11"/>
    </row>
    <row r="1146" spans="1:7">
      <c r="A1146" s="57">
        <f t="shared" ca="1" si="34"/>
        <v>55200</v>
      </c>
      <c r="B1146" s="50">
        <f t="shared" ca="1" si="35"/>
        <v>-91.016171970216831</v>
      </c>
      <c r="D1146" s="82"/>
      <c r="F1146" s="10"/>
      <c r="G1146" s="11"/>
    </row>
    <row r="1147" spans="1:7">
      <c r="A1147" s="57">
        <f t="shared" ca="1" si="34"/>
        <v>55250</v>
      </c>
      <c r="B1147" s="50">
        <f t="shared" ca="1" si="35"/>
        <v>-91.306722455723616</v>
      </c>
      <c r="D1147" s="82"/>
      <c r="F1147" s="10"/>
      <c r="G1147" s="11"/>
    </row>
    <row r="1148" spans="1:7">
      <c r="A1148" s="57">
        <f t="shared" ca="1" si="34"/>
        <v>55300</v>
      </c>
      <c r="B1148" s="50">
        <f t="shared" ca="1" si="35"/>
        <v>-91.599647989307456</v>
      </c>
      <c r="D1148" s="82"/>
      <c r="F1148" s="10"/>
      <c r="G1148" s="11"/>
    </row>
    <row r="1149" spans="1:7">
      <c r="A1149" s="57">
        <f t="shared" ca="1" si="34"/>
        <v>55350</v>
      </c>
      <c r="B1149" s="50">
        <f t="shared" ca="1" si="35"/>
        <v>-91.894976910692179</v>
      </c>
      <c r="D1149" s="82"/>
      <c r="F1149" s="10"/>
      <c r="G1149" s="11"/>
    </row>
    <row r="1150" spans="1:7">
      <c r="A1150" s="57">
        <f t="shared" ca="1" si="34"/>
        <v>55400</v>
      </c>
      <c r="B1150" s="50">
        <f t="shared" ca="1" si="35"/>
        <v>-92.192738170336881</v>
      </c>
      <c r="D1150" s="82"/>
      <c r="F1150" s="10"/>
      <c r="G1150" s="11"/>
    </row>
    <row r="1151" spans="1:7">
      <c r="A1151" s="57">
        <f t="shared" ca="1" si="34"/>
        <v>55450</v>
      </c>
      <c r="B1151" s="50">
        <f t="shared" ca="1" si="35"/>
        <v>-92.492961346541861</v>
      </c>
      <c r="D1151" s="82"/>
      <c r="F1151" s="10"/>
      <c r="G1151" s="11"/>
    </row>
    <row r="1152" spans="1:7">
      <c r="A1152" s="57">
        <f t="shared" ca="1" si="34"/>
        <v>55500</v>
      </c>
      <c r="B1152" s="50">
        <f t="shared" ca="1" si="35"/>
        <v>-92.795676663163519</v>
      </c>
      <c r="D1152" s="82"/>
      <c r="F1152" s="10"/>
      <c r="G1152" s="11"/>
    </row>
    <row r="1153" spans="1:7">
      <c r="A1153" s="57">
        <f t="shared" ca="1" si="34"/>
        <v>55550</v>
      </c>
      <c r="B1153" s="50">
        <f t="shared" ca="1" si="35"/>
        <v>-93.100915007966705</v>
      </c>
      <c r="D1153" s="82"/>
      <c r="F1153" s="10"/>
      <c r="G1153" s="11"/>
    </row>
    <row r="1154" spans="1:7">
      <c r="A1154" s="57">
        <f t="shared" ca="1" si="34"/>
        <v>55600</v>
      </c>
      <c r="B1154" s="50">
        <f t="shared" ca="1" si="35"/>
        <v>-93.408707951640253</v>
      </c>
      <c r="D1154" s="82"/>
      <c r="F1154" s="10"/>
      <c r="G1154" s="11"/>
    </row>
    <row r="1155" spans="1:7">
      <c r="A1155" s="57">
        <f t="shared" ca="1" si="34"/>
        <v>55650</v>
      </c>
      <c r="B1155" s="50">
        <f t="shared" ca="1" si="35"/>
        <v>-93.719087767506039</v>
      </c>
      <c r="D1155" s="82"/>
      <c r="F1155" s="10"/>
      <c r="G1155" s="11"/>
    </row>
    <row r="1156" spans="1:7">
      <c r="A1156" s="57">
        <f t="shared" ca="1" si="34"/>
        <v>55700</v>
      </c>
      <c r="B1156" s="50">
        <f t="shared" ca="1" si="35"/>
        <v>-94.032087451950474</v>
      </c>
      <c r="D1156" s="82"/>
      <c r="F1156" s="10"/>
      <c r="G1156" s="11"/>
    </row>
    <row r="1157" spans="1:7">
      <c r="A1157" s="57">
        <f t="shared" ca="1" si="34"/>
        <v>55750</v>
      </c>
      <c r="B1157" s="50">
        <f t="shared" ca="1" si="35"/>
        <v>-94.347740745612029</v>
      </c>
      <c r="D1157" s="82"/>
      <c r="F1157" s="10"/>
      <c r="G1157" s="11"/>
    </row>
    <row r="1158" spans="1:7">
      <c r="A1158" s="57">
        <f t="shared" ca="1" si="34"/>
        <v>55800</v>
      </c>
      <c r="B1158" s="50">
        <f t="shared" ca="1" si="35"/>
        <v>-94.666082155357444</v>
      </c>
      <c r="D1158" s="82"/>
      <c r="F1158" s="10"/>
      <c r="G1158" s="11"/>
    </row>
    <row r="1159" spans="1:7">
      <c r="A1159" s="57">
        <f t="shared" ca="1" si="34"/>
        <v>55850</v>
      </c>
      <c r="B1159" s="50">
        <f t="shared" ca="1" si="35"/>
        <v>-94.987146977082361</v>
      </c>
      <c r="D1159" s="82"/>
      <c r="F1159" s="10"/>
      <c r="G1159" s="11"/>
    </row>
    <row r="1160" spans="1:7">
      <c r="A1160" s="57">
        <f t="shared" ca="1" si="34"/>
        <v>55900</v>
      </c>
      <c r="B1160" s="50">
        <f t="shared" ca="1" si="35"/>
        <v>-95.310971319373891</v>
      </c>
      <c r="D1160" s="82"/>
      <c r="F1160" s="10"/>
      <c r="G1160" s="11"/>
    </row>
    <row r="1161" spans="1:7">
      <c r="A1161" s="57">
        <f t="shared" ca="1" si="34"/>
        <v>55950</v>
      </c>
      <c r="B1161" s="50">
        <f t="shared" ca="1" si="35"/>
        <v>-95.637592128073834</v>
      </c>
      <c r="D1161" s="82"/>
      <c r="F1161" s="10"/>
      <c r="G1161" s="11"/>
    </row>
    <row r="1162" spans="1:7">
      <c r="A1162" s="57">
        <f t="shared" ca="1" si="34"/>
        <v>56000</v>
      </c>
      <c r="B1162" s="50">
        <f t="shared" ca="1" si="35"/>
        <v>-95.967047211784859</v>
      </c>
      <c r="D1162" s="82"/>
      <c r="F1162" s="10"/>
      <c r="G1162" s="11"/>
    </row>
    <row r="1163" spans="1:7">
      <c r="A1163" s="57">
        <f t="shared" ca="1" si="34"/>
        <v>56050</v>
      </c>
      <c r="B1163" s="50">
        <f t="shared" ca="1" si="35"/>
        <v>-96.299375268362269</v>
      </c>
      <c r="D1163" s="82"/>
      <c r="F1163" s="10"/>
      <c r="G1163" s="11"/>
    </row>
    <row r="1164" spans="1:7">
      <c r="A1164" s="57">
        <f t="shared" ca="1" si="34"/>
        <v>56100</v>
      </c>
      <c r="B1164" s="50">
        <f t="shared" ca="1" si="35"/>
        <v>-96.634615912438164</v>
      </c>
      <c r="D1164" s="82"/>
      <c r="F1164" s="10"/>
      <c r="G1164" s="11"/>
    </row>
    <row r="1165" spans="1:7">
      <c r="A1165" s="57">
        <f t="shared" ca="1" si="34"/>
        <v>56150</v>
      </c>
      <c r="B1165" s="50">
        <f t="shared" ca="1" si="35"/>
        <v>-96.972809704026602</v>
      </c>
      <c r="D1165" s="82"/>
      <c r="F1165" s="10"/>
      <c r="G1165" s="11"/>
    </row>
    <row r="1166" spans="1:7">
      <c r="A1166" s="57">
        <f t="shared" ca="1" si="34"/>
        <v>56200</v>
      </c>
      <c r="B1166" s="50">
        <f t="shared" ca="1" si="35"/>
        <v>-97.313998178259908</v>
      </c>
      <c r="D1166" s="82"/>
      <c r="F1166" s="10"/>
      <c r="G1166" s="11"/>
    </row>
    <row r="1167" spans="1:7">
      <c r="A1167" s="57">
        <f t="shared" ca="1" si="34"/>
        <v>56250</v>
      </c>
      <c r="B1167" s="50">
        <f t="shared" ca="1" si="35"/>
        <v>-97.658223876311695</v>
      </c>
      <c r="D1167" s="82"/>
      <c r="F1167" s="10"/>
      <c r="G1167" s="11"/>
    </row>
    <row r="1168" spans="1:7">
      <c r="A1168" s="57">
        <f t="shared" ca="1" si="34"/>
        <v>56300</v>
      </c>
      <c r="B1168" s="50">
        <f t="shared" ca="1" si="35"/>
        <v>-98.005530377562792</v>
      </c>
      <c r="D1168" s="82"/>
      <c r="F1168" s="10"/>
      <c r="G1168" s="11"/>
    </row>
    <row r="1169" spans="1:7">
      <c r="A1169" s="57">
        <f t="shared" ca="1" si="34"/>
        <v>56350</v>
      </c>
      <c r="B1169" s="50">
        <f t="shared" ca="1" si="35"/>
        <v>-98.355962333070593</v>
      </c>
      <c r="D1169" s="82"/>
      <c r="F1169" s="10"/>
      <c r="G1169" s="11"/>
    </row>
    <row r="1170" spans="1:7">
      <c r="A1170" s="57">
        <f t="shared" ca="1" si="34"/>
        <v>56400</v>
      </c>
      <c r="B1170" s="50">
        <f t="shared" ca="1" si="35"/>
        <v>-98.709565500406313</v>
      </c>
      <c r="D1170" s="82"/>
      <c r="F1170" s="10"/>
      <c r="G1170" s="11"/>
    </row>
    <row r="1171" spans="1:7">
      <c r="A1171" s="57">
        <f t="shared" ca="1" si="34"/>
        <v>56450</v>
      </c>
      <c r="B1171" s="50">
        <f t="shared" ca="1" si="35"/>
        <v>-99.066386779926262</v>
      </c>
      <c r="D1171" s="82"/>
      <c r="F1171" s="10"/>
      <c r="G1171" s="11"/>
    </row>
    <row r="1172" spans="1:7">
      <c r="A1172" s="57">
        <f t="shared" ca="1" si="34"/>
        <v>56500</v>
      </c>
      <c r="B1172" s="50">
        <f t="shared" ca="1" si="35"/>
        <v>-99.426474252550264</v>
      </c>
      <c r="D1172" s="82"/>
      <c r="F1172" s="10"/>
      <c r="G1172" s="11"/>
    </row>
    <row r="1173" spans="1:7">
      <c r="A1173" s="57">
        <f t="shared" ca="1" si="34"/>
        <v>56550</v>
      </c>
      <c r="B1173" s="50">
        <f t="shared" ca="1" si="35"/>
        <v>-99.789877219121621</v>
      </c>
      <c r="D1173" s="82"/>
      <c r="F1173" s="10"/>
      <c r="G1173" s="11"/>
    </row>
    <row r="1174" spans="1:7">
      <c r="A1174" s="57">
        <f t="shared" ca="1" si="34"/>
        <v>56600</v>
      </c>
      <c r="B1174" s="50">
        <f t="shared" ca="1" si="35"/>
        <v>-100.15664624142907</v>
      </c>
      <c r="D1174" s="82"/>
      <c r="F1174" s="10"/>
      <c r="G1174" s="11"/>
    </row>
    <row r="1175" spans="1:7">
      <c r="A1175" s="57">
        <f t="shared" ca="1" si="34"/>
        <v>56650</v>
      </c>
      <c r="B1175" s="50">
        <f t="shared" ca="1" si="35"/>
        <v>-100.52683318497607</v>
      </c>
      <c r="D1175" s="82"/>
      <c r="F1175" s="10"/>
      <c r="G1175" s="11"/>
    </row>
    <row r="1176" spans="1:7">
      <c r="A1176" s="57">
        <f t="shared" ca="1" si="34"/>
        <v>56700</v>
      </c>
      <c r="B1176" s="50">
        <f t="shared" ca="1" si="35"/>
        <v>-100.90049126358609</v>
      </c>
      <c r="D1176" s="82"/>
      <c r="F1176" s="10"/>
      <c r="G1176" s="11"/>
    </row>
    <row r="1177" spans="1:7">
      <c r="A1177" s="57">
        <f t="shared" ca="1" si="34"/>
        <v>56750</v>
      </c>
      <c r="B1177" s="50">
        <f t="shared" ca="1" si="35"/>
        <v>-101.27767508594104</v>
      </c>
      <c r="D1177" s="82"/>
      <c r="F1177" s="10"/>
      <c r="G1177" s="11"/>
    </row>
    <row r="1178" spans="1:7">
      <c r="A1178" s="57">
        <f t="shared" ca="1" si="34"/>
        <v>56800</v>
      </c>
      <c r="B1178" s="50">
        <f t="shared" ca="1" si="35"/>
        <v>-101.65844070415255</v>
      </c>
      <c r="D1178" s="82"/>
      <c r="F1178" s="10"/>
      <c r="G1178" s="11"/>
    </row>
    <row r="1179" spans="1:7">
      <c r="A1179" s="57">
        <f t="shared" ca="1" si="34"/>
        <v>56850</v>
      </c>
      <c r="B1179" s="50">
        <f t="shared" ca="1" si="35"/>
        <v>-102.04284566447453</v>
      </c>
      <c r="D1179" s="82"/>
      <c r="F1179" s="10"/>
      <c r="G1179" s="11"/>
    </row>
    <row r="1180" spans="1:7">
      <c r="A1180" s="57">
        <f t="shared" ca="1" si="34"/>
        <v>56900</v>
      </c>
      <c r="B1180" s="50">
        <f t="shared" ca="1" si="35"/>
        <v>-102.43094906027098</v>
      </c>
      <c r="D1180" s="82"/>
      <c r="F1180" s="10"/>
      <c r="G1180" s="11"/>
    </row>
    <row r="1181" spans="1:7">
      <c r="A1181" s="57">
        <f t="shared" ca="1" si="34"/>
        <v>56950</v>
      </c>
      <c r="B1181" s="50">
        <f t="shared" ca="1" si="35"/>
        <v>-102.82281158735972</v>
      </c>
      <c r="D1181" s="82"/>
      <c r="F1181" s="10"/>
      <c r="G1181" s="11"/>
    </row>
    <row r="1182" spans="1:7">
      <c r="A1182" s="57">
        <f t="shared" ca="1" si="34"/>
        <v>57000</v>
      </c>
      <c r="B1182" s="50">
        <f t="shared" ca="1" si="35"/>
        <v>-103.21849560186236</v>
      </c>
      <c r="D1182" s="82"/>
      <c r="F1182" s="10"/>
      <c r="G1182" s="11"/>
    </row>
    <row r="1183" spans="1:7">
      <c r="A1183" s="57">
        <f t="shared" ca="1" si="34"/>
        <v>57050</v>
      </c>
      <c r="B1183" s="50">
        <f t="shared" ca="1" si="35"/>
        <v>-103.61806518069645</v>
      </c>
      <c r="D1183" s="82"/>
      <c r="F1183" s="10"/>
      <c r="G1183" s="11"/>
    </row>
    <row r="1184" spans="1:7">
      <c r="A1184" s="57">
        <f t="shared" ca="1" si="34"/>
        <v>57100</v>
      </c>
      <c r="B1184" s="50">
        <f t="shared" ca="1" si="35"/>
        <v>-104.02158618485717</v>
      </c>
      <c r="D1184" s="82"/>
      <c r="F1184" s="10"/>
      <c r="G1184" s="11"/>
    </row>
    <row r="1185" spans="1:7">
      <c r="A1185" s="57">
        <f t="shared" ca="1" si="34"/>
        <v>57150</v>
      </c>
      <c r="B1185" s="50">
        <f t="shared" ca="1" si="35"/>
        <v>-104.4291263256428</v>
      </c>
      <c r="D1185" s="82"/>
      <c r="F1185" s="10"/>
      <c r="G1185" s="11"/>
    </row>
    <row r="1186" spans="1:7">
      <c r="A1186" s="57">
        <f t="shared" ca="1" si="34"/>
        <v>57200</v>
      </c>
      <c r="B1186" s="50">
        <f t="shared" ca="1" si="35"/>
        <v>-104.84075523399163</v>
      </c>
      <c r="D1186" s="82"/>
      <c r="F1186" s="10"/>
      <c r="G1186" s="11"/>
    </row>
    <row r="1187" spans="1:7">
      <c r="A1187" s="57">
        <f t="shared" ca="1" si="34"/>
        <v>57250</v>
      </c>
      <c r="B1187" s="50">
        <f t="shared" ca="1" si="35"/>
        <v>-105.25654453310523</v>
      </c>
      <c r="D1187" s="82"/>
      <c r="F1187" s="10"/>
      <c r="G1187" s="11"/>
    </row>
    <row r="1188" spans="1:7">
      <c r="A1188" s="57">
        <f t="shared" ca="1" si="34"/>
        <v>57300</v>
      </c>
      <c r="B1188" s="50">
        <f t="shared" ca="1" si="35"/>
        <v>-105.67656791454846</v>
      </c>
      <c r="D1188" s="82"/>
      <c r="F1188" s="10"/>
      <c r="G1188" s="11"/>
    </row>
    <row r="1189" spans="1:7">
      <c r="A1189" s="57">
        <f t="shared" ca="1" si="34"/>
        <v>57350</v>
      </c>
      <c r="B1189" s="50">
        <f t="shared" ca="1" si="35"/>
        <v>-106.10090121802727</v>
      </c>
      <c r="D1189" s="82"/>
      <c r="F1189" s="10"/>
      <c r="G1189" s="11"/>
    </row>
    <row r="1190" spans="1:7">
      <c r="A1190" s="57">
        <f t="shared" ca="1" si="34"/>
        <v>57400</v>
      </c>
      <c r="B1190" s="50">
        <f t="shared" ca="1" si="35"/>
        <v>-106.52962251505839</v>
      </c>
      <c r="D1190" s="82"/>
      <c r="F1190" s="10"/>
      <c r="G1190" s="11"/>
    </row>
    <row r="1191" spans="1:7">
      <c r="A1191" s="57">
        <f t="shared" ca="1" si="34"/>
        <v>57450</v>
      </c>
      <c r="B1191" s="50">
        <f t="shared" ca="1" si="35"/>
        <v>-106.96281219676308</v>
      </c>
      <c r="D1191" s="82"/>
      <c r="F1191" s="10"/>
      <c r="G1191" s="11"/>
    </row>
    <row r="1192" spans="1:7">
      <c r="A1192" s="57">
        <f t="shared" ca="1" si="34"/>
        <v>57500</v>
      </c>
      <c r="B1192" s="50">
        <f t="shared" ca="1" si="35"/>
        <v>-107.40055306602943</v>
      </c>
      <c r="D1192" s="82"/>
      <c r="F1192" s="10"/>
      <c r="G1192" s="11"/>
    </row>
    <row r="1193" spans="1:7">
      <c r="A1193" s="57">
        <f t="shared" ca="1" si="34"/>
        <v>57550</v>
      </c>
      <c r="B1193" s="50">
        <f t="shared" ca="1" si="35"/>
        <v>-107.84293043430738</v>
      </c>
      <c r="D1193" s="82"/>
      <c r="F1193" s="10"/>
      <c r="G1193" s="11"/>
    </row>
    <row r="1194" spans="1:7">
      <c r="A1194" s="57">
        <f t="shared" ca="1" si="34"/>
        <v>57600</v>
      </c>
      <c r="B1194" s="50">
        <f t="shared" ca="1" si="35"/>
        <v>-108.29003222331878</v>
      </c>
      <c r="D1194" s="82"/>
      <c r="F1194" s="10"/>
      <c r="G1194" s="11"/>
    </row>
    <row r="1195" spans="1:7">
      <c r="A1195" s="57">
        <f t="shared" ref="A1195:A1258" ca="1" si="36">OFFSET(A1195,-1,0)+f_stop/5000</f>
        <v>57650</v>
      </c>
      <c r="B1195" s="50">
        <f t="shared" ref="B1195:B1258" ca="1" si="37">20*LOG(ABS(   (1/f_dec*SIN(f_dec*$A1195/Fm*PI())/SIN($A1195/Fm*PI()))^(order-2) * (1/f_dec2*SIN(f_dec2*$A1195/Fm*PI())/SIN($A1195/Fm*PI())) *  (1/(f_dec*n_avg)*SIN((f_dec*n_avg)*$A1195/Fm*PI())/SIN($A1195/Fm*PI()))    ))</f>
        <v>-108.7419490719841</v>
      </c>
      <c r="D1195" s="82"/>
      <c r="F1195" s="10"/>
      <c r="G1195" s="11"/>
    </row>
    <row r="1196" spans="1:7">
      <c r="A1196" s="57">
        <f t="shared" ca="1" si="36"/>
        <v>57700</v>
      </c>
      <c r="B1196" s="50">
        <f t="shared" ca="1" si="37"/>
        <v>-109.19877444889138</v>
      </c>
      <c r="D1196" s="82"/>
      <c r="F1196" s="10"/>
      <c r="G1196" s="11"/>
    </row>
    <row r="1197" spans="1:7">
      <c r="A1197" s="57">
        <f t="shared" ca="1" si="36"/>
        <v>57750</v>
      </c>
      <c r="B1197" s="50">
        <f t="shared" ca="1" si="37"/>
        <v>-109.66060477065469</v>
      </c>
      <c r="D1197" s="82"/>
      <c r="F1197" s="10"/>
      <c r="G1197" s="11"/>
    </row>
    <row r="1198" spans="1:7">
      <c r="A1198" s="57">
        <f t="shared" ca="1" si="36"/>
        <v>57800</v>
      </c>
      <c r="B1198" s="50">
        <f t="shared" ca="1" si="37"/>
        <v>-110.12753952653624</v>
      </c>
      <c r="D1198" s="82"/>
      <c r="F1198" s="10"/>
      <c r="G1198" s="11"/>
    </row>
    <row r="1199" spans="1:7">
      <c r="A1199" s="57">
        <f t="shared" ca="1" si="36"/>
        <v>57850</v>
      </c>
      <c r="B1199" s="50">
        <f t="shared" ca="1" si="37"/>
        <v>-110.59968140973483</v>
      </c>
      <c r="D1199" s="82"/>
      <c r="F1199" s="10"/>
      <c r="G1199" s="11"/>
    </row>
    <row r="1200" spans="1:7">
      <c r="A1200" s="57">
        <f t="shared" ca="1" si="36"/>
        <v>57900</v>
      </c>
      <c r="B1200" s="50">
        <f t="shared" ca="1" si="37"/>
        <v>-111.07713645577141</v>
      </c>
      <c r="D1200" s="82"/>
      <c r="F1200" s="10"/>
      <c r="G1200" s="11"/>
    </row>
    <row r="1201" spans="1:7">
      <c r="A1201" s="57">
        <f t="shared" ca="1" si="36"/>
        <v>57950</v>
      </c>
      <c r="B1201" s="50">
        <f t="shared" ca="1" si="37"/>
        <v>-111.56001418843906</v>
      </c>
      <c r="D1201" s="82"/>
      <c r="F1201" s="10"/>
      <c r="G1201" s="11"/>
    </row>
    <row r="1202" spans="1:7">
      <c r="A1202" s="57">
        <f t="shared" ca="1" si="36"/>
        <v>58000</v>
      </c>
      <c r="B1202" s="50">
        <f t="shared" ca="1" si="37"/>
        <v>-112.04842777381765</v>
      </c>
      <c r="D1202" s="82"/>
      <c r="F1202" s="10"/>
      <c r="G1202" s="11"/>
    </row>
    <row r="1203" spans="1:7">
      <c r="A1203" s="57">
        <f t="shared" ca="1" si="36"/>
        <v>58050</v>
      </c>
      <c r="B1203" s="50">
        <f t="shared" ca="1" si="37"/>
        <v>-112.5424941828943</v>
      </c>
      <c r="D1203" s="82"/>
      <c r="F1203" s="10"/>
      <c r="G1203" s="11"/>
    </row>
    <row r="1204" spans="1:7">
      <c r="A1204" s="57">
        <f t="shared" ca="1" si="36"/>
        <v>58100</v>
      </c>
      <c r="B1204" s="50">
        <f t="shared" ca="1" si="37"/>
        <v>-113.04233436337329</v>
      </c>
      <c r="D1204" s="82"/>
      <c r="F1204" s="10"/>
      <c r="G1204" s="11"/>
    </row>
    <row r="1205" spans="1:7">
      <c r="A1205" s="57">
        <f t="shared" ca="1" si="36"/>
        <v>58150</v>
      </c>
      <c r="B1205" s="50">
        <f t="shared" ca="1" si="37"/>
        <v>-113.54807342130471</v>
      </c>
      <c r="D1205" s="82"/>
      <c r="F1205" s="10"/>
      <c r="G1205" s="11"/>
    </row>
    <row r="1206" spans="1:7">
      <c r="A1206" s="57">
        <f t="shared" ca="1" si="36"/>
        <v>58200</v>
      </c>
      <c r="B1206" s="50">
        <f t="shared" ca="1" si="37"/>
        <v>-114.05984081321424</v>
      </c>
      <c r="D1206" s="82"/>
      <c r="F1206" s="10"/>
      <c r="G1206" s="11"/>
    </row>
    <row r="1207" spans="1:7">
      <c r="A1207" s="57">
        <f t="shared" ca="1" si="36"/>
        <v>58250</v>
      </c>
      <c r="B1207" s="50">
        <f t="shared" ca="1" si="37"/>
        <v>-114.57777054946996</v>
      </c>
      <c r="D1207" s="82"/>
      <c r="F1207" s="10"/>
      <c r="G1207" s="11"/>
    </row>
    <row r="1208" spans="1:7">
      <c r="A1208" s="57">
        <f t="shared" ca="1" si="36"/>
        <v>58300</v>
      </c>
      <c r="B1208" s="50">
        <f t="shared" ca="1" si="37"/>
        <v>-115.10200140968514</v>
      </c>
      <c r="D1208" s="82"/>
      <c r="F1208" s="10"/>
      <c r="G1208" s="11"/>
    </row>
    <row r="1209" spans="1:7">
      <c r="A1209" s="57">
        <f t="shared" ca="1" si="36"/>
        <v>58350</v>
      </c>
      <c r="B1209" s="50">
        <f t="shared" ca="1" si="37"/>
        <v>-115.63267717102006</v>
      </c>
      <c r="D1209" s="82"/>
      <c r="F1209" s="10"/>
      <c r="G1209" s="11"/>
    </row>
    <row r="1210" spans="1:7">
      <c r="A1210" s="57">
        <f t="shared" ca="1" si="36"/>
        <v>58400</v>
      </c>
      <c r="B1210" s="50">
        <f t="shared" ca="1" si="37"/>
        <v>-116.16994685032401</v>
      </c>
      <c r="D1210" s="82"/>
      <c r="F1210" s="10"/>
      <c r="G1210" s="11"/>
    </row>
    <row r="1211" spans="1:7">
      <c r="A1211" s="57">
        <f t="shared" ca="1" si="36"/>
        <v>58450</v>
      </c>
      <c r="B1211" s="50">
        <f t="shared" ca="1" si="37"/>
        <v>-116.71396496113316</v>
      </c>
      <c r="D1211" s="82"/>
      <c r="F1211" s="10"/>
      <c r="G1211" s="11"/>
    </row>
    <row r="1212" spans="1:7">
      <c r="A1212" s="57">
        <f t="shared" ca="1" si="36"/>
        <v>58500</v>
      </c>
      <c r="B1212" s="50">
        <f t="shared" ca="1" si="37"/>
        <v>-117.26489178663417</v>
      </c>
      <c r="D1212" s="82"/>
      <c r="F1212" s="10"/>
      <c r="G1212" s="11"/>
    </row>
    <row r="1213" spans="1:7">
      <c r="A1213" s="57">
        <f t="shared" ca="1" si="36"/>
        <v>58550</v>
      </c>
      <c r="B1213" s="50">
        <f t="shared" ca="1" si="37"/>
        <v>-117.82289366979734</v>
      </c>
      <c r="D1213" s="82"/>
      <c r="F1213" s="10"/>
      <c r="G1213" s="11"/>
    </row>
    <row r="1214" spans="1:7">
      <c r="A1214" s="57">
        <f t="shared" ca="1" si="36"/>
        <v>58600</v>
      </c>
      <c r="B1214" s="50">
        <f t="shared" ca="1" si="37"/>
        <v>-118.38814332199235</v>
      </c>
      <c r="D1214" s="82"/>
      <c r="F1214" s="10"/>
      <c r="G1214" s="11"/>
    </row>
    <row r="1215" spans="1:7">
      <c r="A1215" s="57">
        <f t="shared" ca="1" si="36"/>
        <v>58650</v>
      </c>
      <c r="B1215" s="50">
        <f t="shared" ca="1" si="37"/>
        <v>-118.96082015151646</v>
      </c>
      <c r="D1215" s="82"/>
      <c r="F1215" s="10"/>
      <c r="G1215" s="11"/>
    </row>
    <row r="1216" spans="1:7">
      <c r="A1216" s="57">
        <f t="shared" ca="1" si="36"/>
        <v>58700</v>
      </c>
      <c r="B1216" s="50">
        <f t="shared" ca="1" si="37"/>
        <v>-119.54111061359883</v>
      </c>
      <c r="D1216" s="82"/>
      <c r="F1216" s="10"/>
      <c r="G1216" s="11"/>
    </row>
    <row r="1217" spans="1:7">
      <c r="A1217" s="57">
        <f t="shared" ca="1" si="36"/>
        <v>58750</v>
      </c>
      <c r="B1217" s="50">
        <f t="shared" ca="1" si="37"/>
        <v>-120.12920858358643</v>
      </c>
      <c r="D1217" s="82"/>
      <c r="F1217" s="10"/>
      <c r="G1217" s="11"/>
    </row>
    <row r="1218" spans="1:7">
      <c r="A1218" s="57">
        <f t="shared" ca="1" si="36"/>
        <v>58800</v>
      </c>
      <c r="B1218" s="50">
        <f t="shared" ca="1" si="37"/>
        <v>-120.72531575517957</v>
      </c>
      <c r="D1218" s="82"/>
      <c r="F1218" s="10"/>
      <c r="G1218" s="11"/>
    </row>
    <row r="1219" spans="1:7">
      <c r="A1219" s="57">
        <f t="shared" ca="1" si="36"/>
        <v>58850</v>
      </c>
      <c r="B1219" s="50">
        <f t="shared" ca="1" si="37"/>
        <v>-121.32964206576069</v>
      </c>
      <c r="D1219" s="82"/>
      <c r="F1219" s="10"/>
      <c r="G1219" s="11"/>
    </row>
    <row r="1220" spans="1:7">
      <c r="A1220" s="57">
        <f t="shared" ca="1" si="36"/>
        <v>58900</v>
      </c>
      <c r="B1220" s="50">
        <f t="shared" ca="1" si="37"/>
        <v>-121.94240615106109</v>
      </c>
      <c r="D1220" s="82"/>
      <c r="F1220" s="10"/>
      <c r="G1220" s="11"/>
    </row>
    <row r="1221" spans="1:7">
      <c r="A1221" s="57">
        <f t="shared" ca="1" si="36"/>
        <v>58950</v>
      </c>
      <c r="B1221" s="50">
        <f t="shared" ca="1" si="37"/>
        <v>-122.56383583162579</v>
      </c>
      <c r="D1221" s="82"/>
      <c r="F1221" s="10"/>
      <c r="G1221" s="11"/>
    </row>
    <row r="1222" spans="1:7">
      <c r="A1222" s="57">
        <f t="shared" ca="1" si="36"/>
        <v>59000</v>
      </c>
      <c r="B1222" s="50">
        <f t="shared" ca="1" si="37"/>
        <v>-123.19416863378378</v>
      </c>
      <c r="D1222" s="82"/>
      <c r="F1222" s="10"/>
      <c r="G1222" s="11"/>
    </row>
    <row r="1223" spans="1:7">
      <c r="A1223" s="57">
        <f t="shared" ca="1" si="36"/>
        <v>59050</v>
      </c>
      <c r="B1223" s="50">
        <f t="shared" ca="1" si="37"/>
        <v>-123.83365234810348</v>
      </c>
      <c r="D1223" s="82"/>
      <c r="F1223" s="10"/>
      <c r="G1223" s="11"/>
    </row>
    <row r="1224" spans="1:7">
      <c r="A1224" s="57">
        <f t="shared" ca="1" si="36"/>
        <v>59100</v>
      </c>
      <c r="B1224" s="50">
        <f t="shared" ca="1" si="37"/>
        <v>-124.48254562861548</v>
      </c>
      <c r="D1224" s="82"/>
      <c r="F1224" s="10"/>
      <c r="G1224" s="11"/>
    </row>
    <row r="1225" spans="1:7">
      <c r="A1225" s="57">
        <f t="shared" ca="1" si="36"/>
        <v>59150</v>
      </c>
      <c r="B1225" s="50">
        <f t="shared" ca="1" si="37"/>
        <v>-125.14111863642866</v>
      </c>
      <c r="D1225" s="82"/>
      <c r="F1225" s="10"/>
      <c r="G1225" s="11"/>
    </row>
    <row r="1226" spans="1:7">
      <c r="A1226" s="57">
        <f t="shared" ca="1" si="36"/>
        <v>59200</v>
      </c>
      <c r="B1226" s="50">
        <f t="shared" ca="1" si="37"/>
        <v>-125.80965373174456</v>
      </c>
      <c r="D1226" s="82"/>
      <c r="F1226" s="10"/>
      <c r="G1226" s="11"/>
    </row>
    <row r="1227" spans="1:7">
      <c r="A1227" s="57">
        <f t="shared" ca="1" si="36"/>
        <v>59250</v>
      </c>
      <c r="B1227" s="50">
        <f t="shared" ca="1" si="37"/>
        <v>-126.48844621870381</v>
      </c>
      <c r="D1227" s="82"/>
      <c r="F1227" s="10"/>
      <c r="G1227" s="11"/>
    </row>
    <row r="1228" spans="1:7">
      <c r="A1228" s="57">
        <f t="shared" ca="1" si="36"/>
        <v>59300</v>
      </c>
      <c r="B1228" s="50">
        <f t="shared" ca="1" si="37"/>
        <v>-127.17780514798105</v>
      </c>
      <c r="D1228" s="82"/>
      <c r="F1228" s="10"/>
      <c r="G1228" s="11"/>
    </row>
    <row r="1229" spans="1:7">
      <c r="A1229" s="57">
        <f t="shared" ca="1" si="36"/>
        <v>59350</v>
      </c>
      <c r="B1229" s="50">
        <f t="shared" ca="1" si="37"/>
        <v>-127.87805418258345</v>
      </c>
      <c r="D1229" s="82"/>
      <c r="F1229" s="10"/>
      <c r="G1229" s="11"/>
    </row>
    <row r="1230" spans="1:7">
      <c r="A1230" s="57">
        <f t="shared" ca="1" si="36"/>
        <v>59400</v>
      </c>
      <c r="B1230" s="50">
        <f t="shared" ca="1" si="37"/>
        <v>-128.58953253292395</v>
      </c>
      <c r="D1230" s="82"/>
      <c r="F1230" s="10"/>
      <c r="G1230" s="11"/>
    </row>
    <row r="1231" spans="1:7">
      <c r="A1231" s="57">
        <f t="shared" ca="1" si="36"/>
        <v>59450</v>
      </c>
      <c r="B1231" s="50">
        <f t="shared" ca="1" si="37"/>
        <v>-129.31259596792648</v>
      </c>
      <c r="D1231" s="82"/>
      <c r="F1231" s="10"/>
      <c r="G1231" s="11"/>
    </row>
    <row r="1232" spans="1:7">
      <c r="A1232" s="57">
        <f t="shared" ca="1" si="36"/>
        <v>59500</v>
      </c>
      <c r="B1232" s="50">
        <f t="shared" ca="1" si="37"/>
        <v>-130.04761790970622</v>
      </c>
      <c r="D1232" s="82"/>
      <c r="F1232" s="10"/>
      <c r="G1232" s="11"/>
    </row>
    <row r="1233" spans="1:7">
      <c r="A1233" s="57">
        <f t="shared" ca="1" si="36"/>
        <v>59550</v>
      </c>
      <c r="B1233" s="50">
        <f t="shared" ca="1" si="37"/>
        <v>-130.79499062025192</v>
      </c>
      <c r="D1233" s="82"/>
      <c r="F1233" s="10"/>
      <c r="G1233" s="11"/>
    </row>
    <row r="1234" spans="1:7">
      <c r="A1234" s="57">
        <f t="shared" ca="1" si="36"/>
        <v>59600</v>
      </c>
      <c r="B1234" s="50">
        <f t="shared" ca="1" si="37"/>
        <v>-131.55512648955121</v>
      </c>
      <c r="D1234" s="82"/>
      <c r="F1234" s="10"/>
      <c r="G1234" s="11"/>
    </row>
    <row r="1235" spans="1:7">
      <c r="A1235" s="57">
        <f t="shared" ca="1" si="36"/>
        <v>59650</v>
      </c>
      <c r="B1235" s="50">
        <f t="shared" ca="1" si="37"/>
        <v>-132.32845943574173</v>
      </c>
      <c r="D1235" s="82"/>
      <c r="F1235" s="10"/>
      <c r="G1235" s="11"/>
    </row>
    <row r="1236" spans="1:7">
      <c r="A1236" s="57">
        <f t="shared" ca="1" si="36"/>
        <v>59700</v>
      </c>
      <c r="B1236" s="50">
        <f t="shared" ca="1" si="37"/>
        <v>-133.1154464291908</v>
      </c>
      <c r="D1236" s="82"/>
      <c r="F1236" s="10"/>
      <c r="G1236" s="11"/>
    </row>
    <row r="1237" spans="1:7">
      <c r="A1237" s="57">
        <f t="shared" ca="1" si="36"/>
        <v>59750</v>
      </c>
      <c r="B1237" s="50">
        <f t="shared" ca="1" si="37"/>
        <v>-133.91656915390084</v>
      </c>
      <c r="D1237" s="82"/>
      <c r="F1237" s="10"/>
      <c r="G1237" s="11"/>
    </row>
    <row r="1238" spans="1:7">
      <c r="A1238" s="57">
        <f t="shared" ca="1" si="36"/>
        <v>59800</v>
      </c>
      <c r="B1238" s="50">
        <f t="shared" ca="1" si="37"/>
        <v>-134.73233582136351</v>
      </c>
      <c r="D1238" s="82"/>
      <c r="F1238" s="10"/>
      <c r="G1238" s="11"/>
    </row>
    <row r="1239" spans="1:7">
      <c r="A1239" s="57">
        <f t="shared" ca="1" si="36"/>
        <v>59850</v>
      </c>
      <c r="B1239" s="50">
        <f t="shared" ca="1" si="37"/>
        <v>-135.56328315396104</v>
      </c>
      <c r="D1239" s="82"/>
      <c r="F1239" s="10"/>
      <c r="G1239" s="11"/>
    </row>
    <row r="1240" spans="1:7">
      <c r="A1240" s="57">
        <f t="shared" ca="1" si="36"/>
        <v>59900</v>
      </c>
      <c r="B1240" s="50">
        <f t="shared" ca="1" si="37"/>
        <v>-136.40997855729782</v>
      </c>
      <c r="D1240" s="82"/>
      <c r="F1240" s="10"/>
      <c r="G1240" s="11"/>
    </row>
    <row r="1241" spans="1:7">
      <c r="A1241" s="57">
        <f t="shared" ca="1" si="36"/>
        <v>59950</v>
      </c>
      <c r="B1241" s="50">
        <f t="shared" ca="1" si="37"/>
        <v>-137.27302250347617</v>
      </c>
      <c r="D1241" s="82"/>
      <c r="F1241" s="10"/>
      <c r="G1241" s="11"/>
    </row>
    <row r="1242" spans="1:7">
      <c r="A1242" s="57">
        <f t="shared" ca="1" si="36"/>
        <v>60000</v>
      </c>
      <c r="B1242" s="50">
        <f t="shared" ca="1" si="37"/>
        <v>-138.15305115038501</v>
      </c>
      <c r="D1242" s="82"/>
      <c r="F1242" s="10"/>
      <c r="G1242" s="11"/>
    </row>
    <row r="1243" spans="1:7">
      <c r="A1243" s="57">
        <f t="shared" ca="1" si="36"/>
        <v>60050</v>
      </c>
      <c r="B1243" s="50">
        <f t="shared" ca="1" si="37"/>
        <v>-139.05073922561644</v>
      </c>
      <c r="D1243" s="82"/>
      <c r="F1243" s="10"/>
      <c r="G1243" s="11"/>
    </row>
    <row r="1244" spans="1:7">
      <c r="A1244" s="57">
        <f t="shared" ca="1" si="36"/>
        <v>60100</v>
      </c>
      <c r="B1244" s="50">
        <f t="shared" ca="1" si="37"/>
        <v>-139.9668032077526</v>
      </c>
      <c r="D1244" s="82"/>
      <c r="F1244" s="10"/>
      <c r="G1244" s="11"/>
    </row>
    <row r="1245" spans="1:7">
      <c r="A1245" s="57">
        <f t="shared" ca="1" si="36"/>
        <v>60150</v>
      </c>
      <c r="B1245" s="50">
        <f t="shared" ca="1" si="37"/>
        <v>-140.90200484259813</v>
      </c>
      <c r="D1245" s="82"/>
      <c r="F1245" s="10"/>
      <c r="G1245" s="11"/>
    </row>
    <row r="1246" spans="1:7">
      <c r="A1246" s="57">
        <f t="shared" ca="1" si="36"/>
        <v>60200</v>
      </c>
      <c r="B1246" s="50">
        <f t="shared" ca="1" si="37"/>
        <v>-141.85715503758496</v>
      </c>
      <c r="D1246" s="82"/>
      <c r="F1246" s="10"/>
      <c r="G1246" s="11"/>
    </row>
    <row r="1247" spans="1:7">
      <c r="A1247" s="57">
        <f t="shared" ca="1" si="36"/>
        <v>60250</v>
      </c>
      <c r="B1247" s="50">
        <f t="shared" ca="1" si="37"/>
        <v>-142.83311818423383</v>
      </c>
      <c r="D1247" s="82"/>
      <c r="F1247" s="10"/>
      <c r="G1247" s="11"/>
    </row>
    <row r="1248" spans="1:7">
      <c r="A1248" s="57">
        <f t="shared" ca="1" si="36"/>
        <v>60300</v>
      </c>
      <c r="B1248" s="50">
        <f t="shared" ca="1" si="37"/>
        <v>-143.83081696640113</v>
      </c>
      <c r="D1248" s="82"/>
      <c r="F1248" s="10"/>
      <c r="G1248" s="11"/>
    </row>
    <row r="1249" spans="1:7">
      <c r="A1249" s="57">
        <f t="shared" ca="1" si="36"/>
        <v>60350</v>
      </c>
      <c r="B1249" s="50">
        <f t="shared" ca="1" si="37"/>
        <v>-144.85123772133855</v>
      </c>
      <c r="D1249" s="82"/>
      <c r="F1249" s="10"/>
      <c r="G1249" s="11"/>
    </row>
    <row r="1250" spans="1:7">
      <c r="A1250" s="57">
        <f t="shared" ca="1" si="36"/>
        <v>60400</v>
      </c>
      <c r="B1250" s="50">
        <f t="shared" ca="1" si="37"/>
        <v>-145.895436431631</v>
      </c>
      <c r="D1250" s="82"/>
      <c r="F1250" s="10"/>
      <c r="G1250" s="11"/>
    </row>
    <row r="1251" spans="1:7">
      <c r="A1251" s="57">
        <f t="shared" ca="1" si="36"/>
        <v>60450</v>
      </c>
      <c r="B1251" s="50">
        <f t="shared" ca="1" si="37"/>
        <v>-146.96454543925347</v>
      </c>
      <c r="D1251" s="82"/>
      <c r="F1251" s="10"/>
      <c r="G1251" s="11"/>
    </row>
    <row r="1252" spans="1:7">
      <c r="A1252" s="57">
        <f t="shared" ca="1" si="36"/>
        <v>60500</v>
      </c>
      <c r="B1252" s="50">
        <f t="shared" ca="1" si="37"/>
        <v>-148.05978098876432</v>
      </c>
      <c r="D1252" s="82"/>
      <c r="F1252" s="10"/>
      <c r="G1252" s="11"/>
    </row>
    <row r="1253" spans="1:7">
      <c r="A1253" s="57">
        <f t="shared" ca="1" si="36"/>
        <v>60550</v>
      </c>
      <c r="B1253" s="50">
        <f t="shared" ca="1" si="37"/>
        <v>-149.18245172561993</v>
      </c>
      <c r="D1253" s="82"/>
      <c r="F1253" s="10"/>
      <c r="G1253" s="11"/>
    </row>
    <row r="1254" spans="1:7">
      <c r="A1254" s="57">
        <f t="shared" ca="1" si="36"/>
        <v>60600</v>
      </c>
      <c r="B1254" s="50">
        <f t="shared" ca="1" si="37"/>
        <v>-150.33396829852026</v>
      </c>
      <c r="D1254" s="82"/>
      <c r="F1254" s="10"/>
      <c r="G1254" s="11"/>
    </row>
    <row r="1255" spans="1:7">
      <c r="A1255" s="57">
        <f t="shared" ca="1" si="36"/>
        <v>60650</v>
      </c>
      <c r="B1255" s="50">
        <f t="shared" ca="1" si="37"/>
        <v>-151.51585424249387</v>
      </c>
      <c r="D1255" s="82"/>
      <c r="F1255" s="10"/>
      <c r="G1255" s="11"/>
    </row>
    <row r="1256" spans="1:7">
      <c r="A1256" s="57">
        <f t="shared" ca="1" si="36"/>
        <v>60700</v>
      </c>
      <c r="B1256" s="50">
        <f t="shared" ca="1" si="37"/>
        <v>-152.72975835334381</v>
      </c>
      <c r="D1256" s="82"/>
      <c r="F1256" s="10"/>
      <c r="G1256" s="11"/>
    </row>
    <row r="1257" spans="1:7">
      <c r="A1257" s="57">
        <f t="shared" ca="1" si="36"/>
        <v>60750</v>
      </c>
      <c r="B1257" s="50">
        <f t="shared" ca="1" si="37"/>
        <v>-153.97746880561922</v>
      </c>
      <c r="D1257" s="82"/>
      <c r="F1257" s="10"/>
      <c r="G1257" s="11"/>
    </row>
    <row r="1258" spans="1:7">
      <c r="A1258" s="57">
        <f t="shared" ca="1" si="36"/>
        <v>60800</v>
      </c>
      <c r="B1258" s="50">
        <f t="shared" ca="1" si="37"/>
        <v>-155.26092931747573</v>
      </c>
      <c r="D1258" s="82"/>
      <c r="F1258" s="10"/>
      <c r="G1258" s="11"/>
    </row>
    <row r="1259" spans="1:7">
      <c r="A1259" s="57">
        <f t="shared" ref="A1259:A1322" ca="1" si="38">OFFSET(A1259,-1,0)+f_stop/5000</f>
        <v>60850</v>
      </c>
      <c r="B1259" s="50">
        <f t="shared" ref="B1259:B1322" ca="1" si="39">20*LOG(ABS(   (1/f_dec*SIN(f_dec*$A1259/Fm*PI())/SIN($A1259/Fm*PI()))^(order-2) * (1/f_dec2*SIN(f_dec2*$A1259/Fm*PI())/SIN($A1259/Fm*PI())) *  (1/(f_dec*n_avg)*SIN((f_dec*n_avg)*$A1259/Fm*PI())/SIN($A1259/Fm*PI()))    ))</f>
        <v>-156.58225772920534</v>
      </c>
      <c r="D1259" s="82"/>
      <c r="F1259" s="10"/>
      <c r="G1259" s="11"/>
    </row>
    <row r="1260" spans="1:7">
      <c r="A1260" s="57">
        <f t="shared" ca="1" si="38"/>
        <v>60900</v>
      </c>
      <c r="B1260" s="50">
        <f t="shared" ca="1" si="39"/>
        <v>-157.94376744126001</v>
      </c>
      <c r="D1260" s="82"/>
      <c r="F1260" s="10"/>
      <c r="G1260" s="11"/>
    </row>
    <row r="1261" spans="1:7">
      <c r="A1261" s="57">
        <f t="shared" ca="1" si="38"/>
        <v>60950</v>
      </c>
      <c r="B1261" s="50">
        <f t="shared" ca="1" si="39"/>
        <v>-159.34799225673206</v>
      </c>
      <c r="D1261" s="82"/>
      <c r="F1261" s="10"/>
      <c r="G1261" s="11"/>
    </row>
    <row r="1262" spans="1:7">
      <c r="A1262" s="57">
        <f t="shared" ca="1" si="38"/>
        <v>61000</v>
      </c>
      <c r="B1262" s="50">
        <f t="shared" ca="1" si="39"/>
        <v>-160.79771529840227</v>
      </c>
      <c r="D1262" s="82"/>
      <c r="F1262" s="10"/>
      <c r="G1262" s="11"/>
    </row>
    <row r="1263" spans="1:7">
      <c r="A1263" s="57">
        <f t="shared" ca="1" si="38"/>
        <v>61050</v>
      </c>
      <c r="B1263" s="50">
        <f t="shared" ca="1" si="39"/>
        <v>-162.29600282958469</v>
      </c>
      <c r="D1263" s="82"/>
      <c r="F1263" s="10"/>
      <c r="G1263" s="11"/>
    </row>
    <row r="1264" spans="1:7">
      <c r="A1264" s="57">
        <f t="shared" ca="1" si="38"/>
        <v>61100</v>
      </c>
      <c r="B1264" s="50">
        <f t="shared" ca="1" si="39"/>
        <v>-163.84624401182595</v>
      </c>
      <c r="D1264" s="82"/>
      <c r="F1264" s="10"/>
      <c r="G1264" s="11"/>
    </row>
    <row r="1265" spans="1:7">
      <c r="A1265" s="57">
        <f t="shared" ca="1" si="38"/>
        <v>61150</v>
      </c>
      <c r="B1265" s="50">
        <f t="shared" ca="1" si="39"/>
        <v>-165.45219789567241</v>
      </c>
      <c r="D1265" s="82"/>
      <c r="F1265" s="10"/>
      <c r="G1265" s="11"/>
    </row>
    <row r="1266" spans="1:7">
      <c r="A1266" s="57">
        <f t="shared" ca="1" si="38"/>
        <v>61200</v>
      </c>
      <c r="B1266" s="50">
        <f t="shared" ca="1" si="39"/>
        <v>-167.11804928341107</v>
      </c>
      <c r="D1266" s="82"/>
      <c r="F1266" s="10"/>
      <c r="G1266" s="11"/>
    </row>
    <row r="1267" spans="1:7">
      <c r="A1267" s="57">
        <f t="shared" ca="1" si="38"/>
        <v>61250</v>
      </c>
      <c r="B1267" s="50">
        <f t="shared" ca="1" si="39"/>
        <v>-168.84847555299223</v>
      </c>
      <c r="D1267" s="82"/>
      <c r="F1267" s="10"/>
      <c r="G1267" s="11"/>
    </row>
    <row r="1268" spans="1:7">
      <c r="A1268" s="57">
        <f t="shared" ca="1" si="38"/>
        <v>61300</v>
      </c>
      <c r="B1268" s="50">
        <f t="shared" ca="1" si="39"/>
        <v>-170.64872712983811</v>
      </c>
      <c r="D1268" s="82"/>
      <c r="F1268" s="10"/>
      <c r="G1268" s="11"/>
    </row>
    <row r="1269" spans="1:7">
      <c r="A1269" s="57">
        <f t="shared" ca="1" si="38"/>
        <v>61350</v>
      </c>
      <c r="B1269" s="50">
        <f t="shared" ca="1" si="39"/>
        <v>-172.52472509439286</v>
      </c>
      <c r="D1269" s="82"/>
      <c r="F1269" s="10"/>
      <c r="G1269" s="11"/>
    </row>
    <row r="1270" spans="1:7">
      <c r="A1270" s="57">
        <f t="shared" ca="1" si="38"/>
        <v>61400</v>
      </c>
      <c r="B1270" s="50">
        <f t="shared" ca="1" si="39"/>
        <v>-174.48318049961628</v>
      </c>
      <c r="D1270" s="82"/>
      <c r="F1270" s="10"/>
      <c r="G1270" s="11"/>
    </row>
    <row r="1271" spans="1:7">
      <c r="A1271" s="57">
        <f t="shared" ca="1" si="38"/>
        <v>61450</v>
      </c>
      <c r="B1271" s="50">
        <f t="shared" ca="1" si="39"/>
        <v>-176.5317414637679</v>
      </c>
      <c r="D1271" s="82"/>
      <c r="F1271" s="10"/>
      <c r="G1271" s="11"/>
    </row>
    <row r="1272" spans="1:7">
      <c r="A1272" s="57">
        <f t="shared" ca="1" si="38"/>
        <v>61500</v>
      </c>
      <c r="B1272" s="50">
        <f t="shared" ca="1" si="39"/>
        <v>-178.67917617775441</v>
      </c>
      <c r="D1272" s="82"/>
      <c r="F1272" s="10"/>
      <c r="G1272" s="11"/>
    </row>
    <row r="1273" spans="1:7">
      <c r="A1273" s="57">
        <f t="shared" ca="1" si="38"/>
        <v>61550</v>
      </c>
      <c r="B1273" s="50">
        <f t="shared" ca="1" si="39"/>
        <v>-180.93560289248333</v>
      </c>
      <c r="D1273" s="82"/>
      <c r="F1273" s="10"/>
      <c r="G1273" s="11"/>
    </row>
    <row r="1274" spans="1:7">
      <c r="A1274" s="57">
        <f t="shared" ca="1" si="38"/>
        <v>61600</v>
      </c>
      <c r="B1274" s="50">
        <f t="shared" ca="1" si="39"/>
        <v>-183.31278214554047</v>
      </c>
      <c r="D1274" s="82"/>
      <c r="F1274" s="10"/>
      <c r="G1274" s="11"/>
    </row>
    <row r="1275" spans="1:7">
      <c r="A1275" s="57">
        <f t="shared" ca="1" si="38"/>
        <v>61650</v>
      </c>
      <c r="B1275" s="50">
        <f t="shared" ca="1" si="39"/>
        <v>-185.82449260142565</v>
      </c>
      <c r="D1275" s="82"/>
      <c r="F1275" s="10"/>
      <c r="G1275" s="11"/>
    </row>
    <row r="1276" spans="1:7">
      <c r="A1276" s="57">
        <f t="shared" ca="1" si="38"/>
        <v>61700</v>
      </c>
      <c r="B1276" s="50">
        <f t="shared" ca="1" si="39"/>
        <v>-188.48702096601875</v>
      </c>
      <c r="D1276" s="82"/>
      <c r="F1276" s="10"/>
      <c r="G1276" s="11"/>
    </row>
    <row r="1277" spans="1:7">
      <c r="A1277" s="57">
        <f t="shared" ca="1" si="38"/>
        <v>61750</v>
      </c>
      <c r="B1277" s="50">
        <f t="shared" ca="1" si="39"/>
        <v>-191.31981022398952</v>
      </c>
      <c r="D1277" s="82"/>
      <c r="F1277" s="10"/>
      <c r="G1277" s="11"/>
    </row>
    <row r="1278" spans="1:7">
      <c r="A1278" s="57">
        <f t="shared" ca="1" si="38"/>
        <v>61800</v>
      </c>
      <c r="B1278" s="50">
        <f t="shared" ca="1" si="39"/>
        <v>-194.34633186478851</v>
      </c>
      <c r="D1278" s="82"/>
      <c r="F1278" s="10"/>
      <c r="G1278" s="11"/>
    </row>
    <row r="1279" spans="1:7">
      <c r="A1279" s="57">
        <f t="shared" ca="1" si="38"/>
        <v>61850</v>
      </c>
      <c r="B1279" s="50">
        <f t="shared" ca="1" si="39"/>
        <v>-197.59528191251914</v>
      </c>
      <c r="D1279" s="82"/>
      <c r="F1279" s="10"/>
      <c r="G1279" s="11"/>
    </row>
    <row r="1280" spans="1:7">
      <c r="A1280" s="57">
        <f t="shared" ca="1" si="38"/>
        <v>61900</v>
      </c>
      <c r="B1280" s="50">
        <f t="shared" ca="1" si="39"/>
        <v>-201.10225666190175</v>
      </c>
      <c r="D1280" s="82"/>
      <c r="F1280" s="10"/>
      <c r="G1280" s="11"/>
    </row>
    <row r="1281" spans="1:7">
      <c r="A1281" s="57">
        <f t="shared" ca="1" si="38"/>
        <v>61950</v>
      </c>
      <c r="B1281" s="50">
        <f t="shared" ca="1" si="39"/>
        <v>-204.91215929541181</v>
      </c>
      <c r="D1281" s="82"/>
      <c r="F1281" s="10"/>
      <c r="G1281" s="11"/>
    </row>
    <row r="1282" spans="1:7">
      <c r="A1282" s="57">
        <f t="shared" ca="1" si="38"/>
        <v>62000</v>
      </c>
      <c r="B1282" s="50">
        <f t="shared" ca="1" si="39"/>
        <v>-209.08275678805353</v>
      </c>
      <c r="D1282" s="82"/>
      <c r="F1282" s="10"/>
      <c r="G1282" s="11"/>
    </row>
    <row r="1283" spans="1:7">
      <c r="A1283" s="57">
        <f t="shared" ca="1" si="38"/>
        <v>62050</v>
      </c>
      <c r="B1283" s="50">
        <f t="shared" ca="1" si="39"/>
        <v>-213.6901172672336</v>
      </c>
      <c r="D1283" s="82"/>
      <c r="F1283" s="10"/>
      <c r="G1283" s="11"/>
    </row>
    <row r="1284" spans="1:7">
      <c r="A1284" s="57">
        <f t="shared" ca="1" si="38"/>
        <v>62100</v>
      </c>
      <c r="B1284" s="50">
        <f t="shared" ca="1" si="39"/>
        <v>-218.83726339832015</v>
      </c>
      <c r="D1284" s="82"/>
      <c r="F1284" s="10"/>
      <c r="G1284" s="11"/>
    </row>
    <row r="1285" spans="1:7">
      <c r="A1285" s="57">
        <f t="shared" ca="1" si="38"/>
        <v>62150</v>
      </c>
      <c r="B1285" s="50">
        <f t="shared" ca="1" si="39"/>
        <v>-224.66863446551469</v>
      </c>
      <c r="D1285" s="82"/>
      <c r="F1285" s="10"/>
      <c r="G1285" s="11"/>
    </row>
    <row r="1286" spans="1:7">
      <c r="A1286" s="57">
        <f t="shared" ca="1" si="38"/>
        <v>62200</v>
      </c>
      <c r="B1286" s="50">
        <f t="shared" ca="1" si="39"/>
        <v>-231.39577230382255</v>
      </c>
      <c r="D1286" s="82"/>
      <c r="F1286" s="10"/>
      <c r="G1286" s="11"/>
    </row>
    <row r="1287" spans="1:7">
      <c r="A1287" s="57">
        <f t="shared" ca="1" si="38"/>
        <v>62250</v>
      </c>
      <c r="B1287" s="50">
        <f t="shared" ca="1" si="39"/>
        <v>-239.34663831529039</v>
      </c>
      <c r="D1287" s="82"/>
      <c r="F1287" s="10"/>
      <c r="G1287" s="11"/>
    </row>
    <row r="1288" spans="1:7">
      <c r="A1288" s="57">
        <f t="shared" ca="1" si="38"/>
        <v>62300</v>
      </c>
      <c r="B1288" s="50">
        <f t="shared" ca="1" si="39"/>
        <v>-249.07066358279661</v>
      </c>
      <c r="D1288" s="82"/>
      <c r="F1288" s="10"/>
      <c r="G1288" s="11"/>
    </row>
    <row r="1289" spans="1:7">
      <c r="A1289" s="57">
        <f t="shared" ca="1" si="38"/>
        <v>62350</v>
      </c>
      <c r="B1289" s="50">
        <f t="shared" ca="1" si="39"/>
        <v>-261.59784380175563</v>
      </c>
      <c r="D1289" s="82"/>
      <c r="F1289" s="10"/>
      <c r="G1289" s="11"/>
    </row>
    <row r="1290" spans="1:7">
      <c r="A1290" s="57">
        <f t="shared" ca="1" si="38"/>
        <v>62400</v>
      </c>
      <c r="B1290" s="50">
        <f t="shared" ca="1" si="39"/>
        <v>-279.24055889120751</v>
      </c>
      <c r="D1290" s="82"/>
      <c r="F1290" s="10"/>
      <c r="G1290" s="11"/>
    </row>
    <row r="1291" spans="1:7">
      <c r="A1291" s="57">
        <f t="shared" ca="1" si="38"/>
        <v>62450</v>
      </c>
      <c r="B1291" s="50">
        <f t="shared" ca="1" si="39"/>
        <v>-309.3774303044753</v>
      </c>
      <c r="D1291" s="82"/>
      <c r="F1291" s="10"/>
      <c r="G1291" s="11"/>
    </row>
    <row r="1292" spans="1:7">
      <c r="A1292" s="57">
        <f t="shared" ca="1" si="38"/>
        <v>62500</v>
      </c>
      <c r="B1292" s="50">
        <f t="shared" ca="1" si="39"/>
        <v>-1640.6166991578041</v>
      </c>
      <c r="D1292" s="82"/>
      <c r="F1292" s="10"/>
      <c r="G1292" s="11"/>
    </row>
    <row r="1293" spans="1:7">
      <c r="A1293" s="57">
        <f t="shared" ca="1" si="38"/>
        <v>62550</v>
      </c>
      <c r="B1293" s="50">
        <f t="shared" ca="1" si="39"/>
        <v>-309.44602215056756</v>
      </c>
      <c r="D1293" s="82"/>
      <c r="F1293" s="10"/>
      <c r="G1293" s="11"/>
    </row>
    <row r="1294" spans="1:7">
      <c r="A1294" s="57">
        <f t="shared" ca="1" si="38"/>
        <v>62600</v>
      </c>
      <c r="B1294" s="50">
        <f t="shared" ca="1" si="39"/>
        <v>-279.37774267230509</v>
      </c>
      <c r="D1294" s="82"/>
      <c r="F1294" s="10"/>
      <c r="G1294" s="11"/>
    </row>
    <row r="1295" spans="1:7">
      <c r="A1295" s="57">
        <f t="shared" ca="1" si="38"/>
        <v>62650</v>
      </c>
      <c r="B1295" s="50">
        <f t="shared" ca="1" si="39"/>
        <v>-261.80361969573784</v>
      </c>
      <c r="D1295" s="82"/>
      <c r="F1295" s="10"/>
      <c r="G1295" s="11"/>
    </row>
    <row r="1296" spans="1:7">
      <c r="A1296" s="57">
        <f t="shared" ca="1" si="38"/>
        <v>62700</v>
      </c>
      <c r="B1296" s="50">
        <f t="shared" ca="1" si="39"/>
        <v>-249.34503185646886</v>
      </c>
      <c r="D1296" s="82"/>
      <c r="F1296" s="10"/>
      <c r="G1296" s="11"/>
    </row>
    <row r="1297" spans="1:7">
      <c r="A1297" s="57">
        <f t="shared" ca="1" si="38"/>
        <v>62750</v>
      </c>
      <c r="B1297" s="50">
        <f t="shared" ca="1" si="39"/>
        <v>-239.68959932440254</v>
      </c>
      <c r="D1297" s="82"/>
      <c r="F1297" s="10"/>
      <c r="G1297" s="11"/>
    </row>
    <row r="1298" spans="1:7">
      <c r="A1298" s="57">
        <f t="shared" ca="1" si="38"/>
        <v>62800</v>
      </c>
      <c r="B1298" s="50">
        <f t="shared" ca="1" si="39"/>
        <v>-231.80732649306148</v>
      </c>
      <c r="D1298" s="82"/>
      <c r="F1298" s="10"/>
      <c r="G1298" s="11"/>
    </row>
    <row r="1299" spans="1:7">
      <c r="A1299" s="57">
        <f t="shared" ca="1" si="38"/>
        <v>62850</v>
      </c>
      <c r="B1299" s="50">
        <f t="shared" ca="1" si="39"/>
        <v>-225.14878236851033</v>
      </c>
      <c r="D1299" s="82"/>
      <c r="F1299" s="10"/>
      <c r="G1299" s="11"/>
    </row>
    <row r="1300" spans="1:7">
      <c r="A1300" s="57">
        <f t="shared" ca="1" si="38"/>
        <v>62900</v>
      </c>
      <c r="B1300" s="50">
        <f t="shared" ca="1" si="39"/>
        <v>-219.38600563765536</v>
      </c>
      <c r="D1300" s="82"/>
      <c r="F1300" s="10"/>
      <c r="G1300" s="11"/>
    </row>
    <row r="1301" spans="1:7">
      <c r="A1301" s="57">
        <f t="shared" ca="1" si="38"/>
        <v>62950</v>
      </c>
      <c r="B1301" s="50">
        <f t="shared" ca="1" si="39"/>
        <v>-214.30745455444389</v>
      </c>
      <c r="D1301" s="82"/>
      <c r="F1301" s="10"/>
      <c r="G1301" s="11"/>
    </row>
    <row r="1302" spans="1:7">
      <c r="A1302" s="57">
        <f t="shared" ca="1" si="38"/>
        <v>63000</v>
      </c>
      <c r="B1302" s="50">
        <f t="shared" ca="1" si="39"/>
        <v>-209.76868992363367</v>
      </c>
      <c r="D1302" s="82"/>
      <c r="F1302" s="10"/>
      <c r="G1302" s="11"/>
    </row>
    <row r="1303" spans="1:7">
      <c r="A1303" s="57">
        <f t="shared" ca="1" si="38"/>
        <v>63050</v>
      </c>
      <c r="B1303" s="50">
        <f t="shared" ca="1" si="39"/>
        <v>-205.66668916882213</v>
      </c>
      <c r="D1303" s="82"/>
      <c r="F1303" s="10"/>
      <c r="G1303" s="11"/>
    </row>
    <row r="1304" spans="1:7">
      <c r="A1304" s="57">
        <f t="shared" ca="1" si="38"/>
        <v>63100</v>
      </c>
      <c r="B1304" s="50">
        <f t="shared" ca="1" si="39"/>
        <v>-201.92538425157491</v>
      </c>
      <c r="D1304" s="82"/>
      <c r="F1304" s="10"/>
      <c r="G1304" s="11"/>
    </row>
    <row r="1305" spans="1:7">
      <c r="A1305" s="57">
        <f t="shared" ca="1" si="38"/>
        <v>63150</v>
      </c>
      <c r="B1305" s="50">
        <f t="shared" ca="1" si="39"/>
        <v>-198.48700828586766</v>
      </c>
      <c r="D1305" s="82"/>
      <c r="F1305" s="10"/>
      <c r="G1305" s="11"/>
    </row>
    <row r="1306" spans="1:7">
      <c r="A1306" s="57">
        <f t="shared" ca="1" si="38"/>
        <v>63200</v>
      </c>
      <c r="B1306" s="50">
        <f t="shared" ca="1" si="39"/>
        <v>-195.30665817821239</v>
      </c>
      <c r="D1306" s="82"/>
      <c r="F1306" s="10"/>
      <c r="G1306" s="11"/>
    </row>
    <row r="1307" spans="1:7">
      <c r="A1307" s="57">
        <f t="shared" ca="1" si="38"/>
        <v>63250</v>
      </c>
      <c r="B1307" s="50">
        <f t="shared" ca="1" si="39"/>
        <v>-192.34873772288728</v>
      </c>
      <c r="D1307" s="82"/>
      <c r="F1307" s="10"/>
      <c r="G1307" s="11"/>
    </row>
    <row r="1308" spans="1:7">
      <c r="A1308" s="57">
        <f t="shared" ca="1" si="38"/>
        <v>63300</v>
      </c>
      <c r="B1308" s="50">
        <f t="shared" ca="1" si="39"/>
        <v>-189.58455098479436</v>
      </c>
      <c r="D1308" s="82"/>
      <c r="F1308" s="10"/>
      <c r="G1308" s="11"/>
    </row>
    <row r="1309" spans="1:7">
      <c r="A1309" s="57">
        <f t="shared" ca="1" si="38"/>
        <v>63350</v>
      </c>
      <c r="B1309" s="50">
        <f t="shared" ca="1" si="39"/>
        <v>-186.99062656349841</v>
      </c>
      <c r="D1309" s="82"/>
      <c r="F1309" s="10"/>
      <c r="G1309" s="11"/>
    </row>
    <row r="1310" spans="1:7">
      <c r="A1310" s="57">
        <f t="shared" ca="1" si="38"/>
        <v>63400</v>
      </c>
      <c r="B1310" s="50">
        <f t="shared" ca="1" si="39"/>
        <v>-184.54752156336025</v>
      </c>
      <c r="D1310" s="82"/>
      <c r="F1310" s="10"/>
      <c r="G1310" s="11"/>
    </row>
    <row r="1311" spans="1:7">
      <c r="A1311" s="57">
        <f t="shared" ca="1" si="38"/>
        <v>63450</v>
      </c>
      <c r="B1311" s="50">
        <f t="shared" ca="1" si="39"/>
        <v>-182.23894936753706</v>
      </c>
      <c r="D1311" s="82"/>
      <c r="F1311" s="10"/>
      <c r="G1311" s="11"/>
    </row>
    <row r="1312" spans="1:7">
      <c r="A1312" s="57">
        <f t="shared" ca="1" si="38"/>
        <v>63500</v>
      </c>
      <c r="B1312" s="50">
        <f t="shared" ca="1" si="39"/>
        <v>-180.05113140058225</v>
      </c>
      <c r="D1312" s="82"/>
      <c r="F1312" s="10"/>
      <c r="G1312" s="11"/>
    </row>
    <row r="1313" spans="1:7">
      <c r="A1313" s="57">
        <f t="shared" ca="1" si="38"/>
        <v>63550</v>
      </c>
      <c r="B1313" s="50">
        <f t="shared" ca="1" si="39"/>
        <v>-177.97230721397395</v>
      </c>
      <c r="D1313" s="82"/>
      <c r="F1313" s="10"/>
      <c r="G1313" s="11"/>
    </row>
    <row r="1314" spans="1:7">
      <c r="A1314" s="57">
        <f t="shared" ca="1" si="38"/>
        <v>63600</v>
      </c>
      <c r="B1314" s="50">
        <f t="shared" ca="1" si="39"/>
        <v>-175.99235864588167</v>
      </c>
      <c r="D1314" s="82"/>
      <c r="F1314" s="10"/>
      <c r="G1314" s="11"/>
    </row>
    <row r="1315" spans="1:7">
      <c r="A1315" s="57">
        <f t="shared" ca="1" si="38"/>
        <v>63650</v>
      </c>
      <c r="B1315" s="50">
        <f t="shared" ca="1" si="39"/>
        <v>-174.10251759449366</v>
      </c>
      <c r="D1315" s="82"/>
      <c r="F1315" s="10"/>
      <c r="G1315" s="11"/>
    </row>
    <row r="1316" spans="1:7">
      <c r="A1316" s="57">
        <f t="shared" ca="1" si="38"/>
        <v>63700</v>
      </c>
      <c r="B1316" s="50">
        <f t="shared" ca="1" si="39"/>
        <v>-172.29513603065644</v>
      </c>
      <c r="D1316" s="82"/>
      <c r="F1316" s="10"/>
      <c r="G1316" s="11"/>
    </row>
    <row r="1317" spans="1:7">
      <c r="A1317" s="57">
        <f t="shared" ca="1" si="38"/>
        <v>63750</v>
      </c>
      <c r="B1317" s="50">
        <f t="shared" ca="1" si="39"/>
        <v>-170.56350299053486</v>
      </c>
      <c r="D1317" s="82"/>
      <c r="F1317" s="10"/>
      <c r="G1317" s="11"/>
    </row>
    <row r="1318" spans="1:7">
      <c r="A1318" s="57">
        <f t="shared" ca="1" si="38"/>
        <v>63800</v>
      </c>
      <c r="B1318" s="50">
        <f t="shared" ca="1" si="39"/>
        <v>-168.90169748282403</v>
      </c>
      <c r="D1318" s="82"/>
      <c r="F1318" s="10"/>
      <c r="G1318" s="11"/>
    </row>
    <row r="1319" spans="1:7">
      <c r="A1319" s="57">
        <f t="shared" ca="1" si="38"/>
        <v>63850</v>
      </c>
      <c r="B1319" s="50">
        <f t="shared" ca="1" si="39"/>
        <v>-167.30446917125792</v>
      </c>
      <c r="D1319" s="82"/>
      <c r="F1319" s="10"/>
      <c r="G1319" s="11"/>
    </row>
    <row r="1320" spans="1:7">
      <c r="A1320" s="57">
        <f t="shared" ca="1" si="38"/>
        <v>63900</v>
      </c>
      <c r="B1320" s="50">
        <f t="shared" ca="1" si="39"/>
        <v>-165.76714076706267</v>
      </c>
      <c r="D1320" s="82"/>
      <c r="F1320" s="10"/>
      <c r="G1320" s="11"/>
    </row>
    <row r="1321" spans="1:7">
      <c r="A1321" s="57">
        <f t="shared" ca="1" si="38"/>
        <v>63950</v>
      </c>
      <c r="B1321" s="50">
        <f t="shared" ca="1" si="39"/>
        <v>-164.28552755714321</v>
      </c>
      <c r="D1321" s="82"/>
      <c r="F1321" s="10"/>
      <c r="G1321" s="11"/>
    </row>
    <row r="1322" spans="1:7">
      <c r="A1322" s="57">
        <f t="shared" ca="1" si="38"/>
        <v>64000</v>
      </c>
      <c r="B1322" s="50">
        <f t="shared" ca="1" si="39"/>
        <v>-162.85587058016665</v>
      </c>
      <c r="D1322" s="82"/>
      <c r="F1322" s="10"/>
      <c r="G1322" s="11"/>
    </row>
    <row r="1323" spans="1:7">
      <c r="A1323" s="57">
        <f t="shared" ref="A1323:A1386" ca="1" si="40">OFFSET(A1323,-1,0)+f_stop/5000</f>
        <v>64050</v>
      </c>
      <c r="B1323" s="50">
        <f t="shared" ref="B1323:B1386" ca="1" si="41">20*LOG(ABS(   (1/f_dec*SIN(f_dec*$A1323/Fm*PI())/SIN($A1323/Fm*PI()))^(order-2) * (1/f_dec2*SIN(f_dec2*$A1323/Fm*PI())/SIN($A1323/Fm*PI())) *  (1/(f_dec*n_avg)*SIN((f_dec*n_avg)*$A1323/Fm*PI())/SIN($A1323/Fm*PI()))    ))</f>
        <v>-161.47478076381822</v>
      </c>
      <c r="D1323" s="82"/>
      <c r="F1323" s="10"/>
      <c r="G1323" s="11"/>
    </row>
    <row r="1324" spans="1:7">
      <c r="A1324" s="57">
        <f t="shared" ca="1" si="40"/>
        <v>64100</v>
      </c>
      <c r="B1324" s="50">
        <f t="shared" ca="1" si="41"/>
        <v>-160.13919193403598</v>
      </c>
      <c r="D1324" s="82"/>
      <c r="F1324" s="10"/>
      <c r="G1324" s="11"/>
    </row>
    <row r="1325" spans="1:7">
      <c r="A1325" s="57">
        <f t="shared" ca="1" si="40"/>
        <v>64150</v>
      </c>
      <c r="B1325" s="50">
        <f t="shared" ca="1" si="41"/>
        <v>-158.8463210573147</v>
      </c>
      <c r="D1325" s="82"/>
      <c r="F1325" s="10"/>
      <c r="G1325" s="11"/>
    </row>
    <row r="1326" spans="1:7">
      <c r="A1326" s="57">
        <f t="shared" ca="1" si="40"/>
        <v>64200</v>
      </c>
      <c r="B1326" s="50">
        <f t="shared" ca="1" si="41"/>
        <v>-157.59363441985738</v>
      </c>
      <c r="D1326" s="82"/>
      <c r="F1326" s="10"/>
      <c r="G1326" s="11"/>
    </row>
    <row r="1327" spans="1:7">
      <c r="A1327" s="57">
        <f t="shared" ca="1" si="40"/>
        <v>64250</v>
      </c>
      <c r="B1327" s="50">
        <f t="shared" ca="1" si="41"/>
        <v>-156.37881871053028</v>
      </c>
      <c r="D1327" s="82"/>
      <c r="F1327" s="10"/>
      <c r="G1327" s="11"/>
    </row>
    <row r="1328" spans="1:7">
      <c r="A1328" s="57">
        <f t="shared" ca="1" si="40"/>
        <v>64300</v>
      </c>
      <c r="B1328" s="50">
        <f t="shared" ca="1" si="41"/>
        <v>-155.19975617838401</v>
      </c>
      <c r="D1328" s="82"/>
      <c r="F1328" s="10"/>
      <c r="G1328" s="11"/>
    </row>
    <row r="1329" spans="1:7">
      <c r="A1329" s="57">
        <f t="shared" ca="1" si="40"/>
        <v>64350</v>
      </c>
      <c r="B1329" s="50">
        <f t="shared" ca="1" si="41"/>
        <v>-154.05450319462869</v>
      </c>
      <c r="D1329" s="82"/>
      <c r="F1329" s="10"/>
      <c r="G1329" s="11"/>
    </row>
    <row r="1330" spans="1:7">
      <c r="A1330" s="57">
        <f t="shared" ca="1" si="40"/>
        <v>64400</v>
      </c>
      <c r="B1330" s="50">
        <f t="shared" ca="1" si="41"/>
        <v>-152.94127167410593</v>
      </c>
      <c r="D1330" s="82"/>
      <c r="F1330" s="10"/>
      <c r="G1330" s="11"/>
    </row>
    <row r="1331" spans="1:7">
      <c r="A1331" s="57">
        <f t="shared" ca="1" si="40"/>
        <v>64450</v>
      </c>
      <c r="B1331" s="50">
        <f t="shared" ca="1" si="41"/>
        <v>-151.85841291042868</v>
      </c>
      <c r="D1331" s="82"/>
      <c r="F1331" s="10"/>
      <c r="G1331" s="11"/>
    </row>
    <row r="1332" spans="1:7">
      <c r="A1332" s="57">
        <f t="shared" ca="1" si="40"/>
        <v>64500</v>
      </c>
      <c r="B1332" s="50">
        <f t="shared" ca="1" si="41"/>
        <v>-150.80440345801046</v>
      </c>
      <c r="D1332" s="82"/>
      <c r="F1332" s="10"/>
      <c r="G1332" s="11"/>
    </row>
    <row r="1333" spans="1:7">
      <c r="A1333" s="57">
        <f t="shared" ca="1" si="40"/>
        <v>64550</v>
      </c>
      <c r="B1333" s="50">
        <f t="shared" ca="1" si="41"/>
        <v>-149.77783275762047</v>
      </c>
      <c r="D1333" s="82"/>
      <c r="F1333" s="10"/>
      <c r="G1333" s="11"/>
    </row>
    <row r="1334" spans="1:7">
      <c r="A1334" s="57">
        <f t="shared" ca="1" si="40"/>
        <v>64600</v>
      </c>
      <c r="B1334" s="50">
        <f t="shared" ca="1" si="41"/>
        <v>-148.7773922532979</v>
      </c>
      <c r="D1334" s="82"/>
      <c r="F1334" s="10"/>
      <c r="G1334" s="11"/>
    </row>
    <row r="1335" spans="1:7">
      <c r="A1335" s="57">
        <f t="shared" ca="1" si="40"/>
        <v>64650</v>
      </c>
      <c r="B1335" s="50">
        <f t="shared" ca="1" si="41"/>
        <v>-147.80186579001008</v>
      </c>
      <c r="D1335" s="82"/>
      <c r="F1335" s="10"/>
      <c r="G1335" s="11"/>
    </row>
    <row r="1336" spans="1:7">
      <c r="A1336" s="57">
        <f t="shared" ca="1" si="40"/>
        <v>64700</v>
      </c>
      <c r="B1336" s="50">
        <f t="shared" ca="1" si="41"/>
        <v>-146.85012111533476</v>
      </c>
      <c r="D1336" s="82"/>
      <c r="F1336" s="10"/>
      <c r="G1336" s="11"/>
    </row>
    <row r="1337" spans="1:7">
      <c r="A1337" s="57">
        <f t="shared" ca="1" si="40"/>
        <v>64750</v>
      </c>
      <c r="B1337" s="50">
        <f t="shared" ca="1" si="41"/>
        <v>-145.92110233626968</v>
      </c>
      <c r="D1337" s="82"/>
      <c r="F1337" s="10"/>
      <c r="G1337" s="11"/>
    </row>
    <row r="1338" spans="1:7">
      <c r="A1338" s="57">
        <f t="shared" ca="1" si="40"/>
        <v>64800</v>
      </c>
      <c r="B1338" s="50">
        <f t="shared" ca="1" si="41"/>
        <v>-145.01382320517692</v>
      </c>
      <c r="D1338" s="82"/>
      <c r="F1338" s="10"/>
      <c r="G1338" s="11"/>
    </row>
    <row r="1339" spans="1:7">
      <c r="A1339" s="57">
        <f t="shared" ca="1" si="40"/>
        <v>64850</v>
      </c>
      <c r="B1339" s="50">
        <f t="shared" ca="1" si="41"/>
        <v>-144.12736112784341</v>
      </c>
      <c r="D1339" s="82"/>
      <c r="F1339" s="10"/>
      <c r="G1339" s="11"/>
    </row>
    <row r="1340" spans="1:7">
      <c r="A1340" s="57">
        <f t="shared" ca="1" si="40"/>
        <v>64900</v>
      </c>
      <c r="B1340" s="50">
        <f t="shared" ca="1" si="41"/>
        <v>-143.26085180242518</v>
      </c>
      <c r="D1340" s="82"/>
      <c r="F1340" s="10"/>
      <c r="G1340" s="11"/>
    </row>
    <row r="1341" spans="1:7">
      <c r="A1341" s="57">
        <f t="shared" ca="1" si="40"/>
        <v>64950</v>
      </c>
      <c r="B1341" s="50">
        <f t="shared" ca="1" si="41"/>
        <v>-142.41348441119774</v>
      </c>
      <c r="D1341" s="82"/>
      <c r="F1341" s="10"/>
      <c r="G1341" s="11"/>
    </row>
    <row r="1342" spans="1:7">
      <c r="A1342" s="57">
        <f t="shared" ca="1" si="40"/>
        <v>65000</v>
      </c>
      <c r="B1342" s="50">
        <f t="shared" ca="1" si="41"/>
        <v>-141.58449729809738</v>
      </c>
      <c r="D1342" s="82"/>
      <c r="F1342" s="10"/>
      <c r="G1342" s="11"/>
    </row>
    <row r="1343" spans="1:7">
      <c r="A1343" s="57">
        <f t="shared" ca="1" si="40"/>
        <v>65050</v>
      </c>
      <c r="B1343" s="50">
        <f t="shared" ca="1" si="41"/>
        <v>-140.77317407431715</v>
      </c>
      <c r="D1343" s="82"/>
      <c r="F1343" s="10"/>
      <c r="G1343" s="11"/>
    </row>
    <row r="1344" spans="1:7">
      <c r="A1344" s="57">
        <f t="shared" ca="1" si="40"/>
        <v>65100</v>
      </c>
      <c r="B1344" s="50">
        <f t="shared" ca="1" si="41"/>
        <v>-139.97884010207403</v>
      </c>
      <c r="D1344" s="82"/>
      <c r="F1344" s="10"/>
      <c r="G1344" s="11"/>
    </row>
    <row r="1345" spans="1:7">
      <c r="A1345" s="57">
        <f t="shared" ca="1" si="40"/>
        <v>65150</v>
      </c>
      <c r="B1345" s="50">
        <f t="shared" ca="1" si="41"/>
        <v>-139.20085931332383</v>
      </c>
      <c r="D1345" s="82"/>
      <c r="F1345" s="10"/>
      <c r="G1345" s="11"/>
    </row>
    <row r="1346" spans="1:7">
      <c r="A1346" s="57">
        <f t="shared" ca="1" si="40"/>
        <v>65200</v>
      </c>
      <c r="B1346" s="50">
        <f t="shared" ca="1" si="41"/>
        <v>-138.43863132584414</v>
      </c>
      <c r="D1346" s="82"/>
      <c r="F1346" s="10"/>
      <c r="G1346" s="11"/>
    </row>
    <row r="1347" spans="1:7">
      <c r="A1347" s="57">
        <f t="shared" ca="1" si="40"/>
        <v>65250</v>
      </c>
      <c r="B1347" s="50">
        <f t="shared" ca="1" si="41"/>
        <v>-137.69158882394714</v>
      </c>
      <c r="D1347" s="82"/>
      <c r="F1347" s="10"/>
      <c r="G1347" s="11"/>
    </row>
    <row r="1348" spans="1:7">
      <c r="A1348" s="57">
        <f t="shared" ca="1" si="40"/>
        <v>65300</v>
      </c>
      <c r="B1348" s="50">
        <f t="shared" ca="1" si="41"/>
        <v>-136.95919517520491</v>
      </c>
      <c r="D1348" s="82"/>
      <c r="F1348" s="10"/>
      <c r="G1348" s="11"/>
    </row>
    <row r="1349" spans="1:7">
      <c r="A1349" s="57">
        <f t="shared" ca="1" si="40"/>
        <v>65350</v>
      </c>
      <c r="B1349" s="50">
        <f t="shared" ca="1" si="41"/>
        <v>-136.2409422581176</v>
      </c>
      <c r="D1349" s="82"/>
      <c r="F1349" s="10"/>
      <c r="G1349" s="11"/>
    </row>
    <row r="1350" spans="1:7">
      <c r="A1350" s="57">
        <f t="shared" ca="1" si="40"/>
        <v>65400</v>
      </c>
      <c r="B1350" s="50">
        <f t="shared" ca="1" si="41"/>
        <v>-135.53634847871336</v>
      </c>
      <c r="D1350" s="82"/>
      <c r="F1350" s="10"/>
      <c r="G1350" s="11"/>
    </row>
    <row r="1351" spans="1:7">
      <c r="A1351" s="57">
        <f t="shared" ca="1" si="40"/>
        <v>65450</v>
      </c>
      <c r="B1351" s="50">
        <f t="shared" ca="1" si="41"/>
        <v>-134.84495695669489</v>
      </c>
      <c r="D1351" s="82"/>
      <c r="F1351" s="10"/>
      <c r="G1351" s="11"/>
    </row>
    <row r="1352" spans="1:7">
      <c r="A1352" s="57">
        <f t="shared" ca="1" si="40"/>
        <v>65500</v>
      </c>
      <c r="B1352" s="50">
        <f t="shared" ca="1" si="41"/>
        <v>-134.1663338640341</v>
      </c>
      <c r="D1352" s="82"/>
      <c r="F1352" s="10"/>
      <c r="G1352" s="11"/>
    </row>
    <row r="1353" spans="1:7">
      <c r="A1353" s="57">
        <f t="shared" ca="1" si="40"/>
        <v>65550</v>
      </c>
      <c r="B1353" s="50">
        <f t="shared" ca="1" si="41"/>
        <v>-133.50006690089447</v>
      </c>
      <c r="D1353" s="82"/>
      <c r="F1353" s="10"/>
      <c r="G1353" s="11"/>
    </row>
    <row r="1354" spans="1:7">
      <c r="A1354" s="57">
        <f t="shared" ca="1" si="40"/>
        <v>65600</v>
      </c>
      <c r="B1354" s="50">
        <f t="shared" ca="1" si="41"/>
        <v>-132.84576389547914</v>
      </c>
      <c r="D1354" s="82"/>
      <c r="F1354" s="10"/>
      <c r="G1354" s="11"/>
    </row>
    <row r="1355" spans="1:7">
      <c r="A1355" s="57">
        <f t="shared" ca="1" si="40"/>
        <v>65650</v>
      </c>
      <c r="B1355" s="50">
        <f t="shared" ca="1" si="41"/>
        <v>-132.20305151590762</v>
      </c>
      <c r="D1355" s="82"/>
      <c r="F1355" s="10"/>
      <c r="G1355" s="11"/>
    </row>
    <row r="1356" spans="1:7">
      <c r="A1356" s="57">
        <f t="shared" ca="1" si="40"/>
        <v>65700</v>
      </c>
      <c r="B1356" s="50">
        <f t="shared" ca="1" si="41"/>
        <v>-131.57157408353279</v>
      </c>
      <c r="D1356" s="82"/>
      <c r="F1356" s="10"/>
      <c r="G1356" s="11"/>
    </row>
    <row r="1357" spans="1:7">
      <c r="A1357" s="57">
        <f t="shared" ca="1" si="40"/>
        <v>65750</v>
      </c>
      <c r="B1357" s="50">
        <f t="shared" ca="1" si="41"/>
        <v>-130.95099247826272</v>
      </c>
      <c r="D1357" s="82"/>
      <c r="F1357" s="10"/>
      <c r="G1357" s="11"/>
    </row>
    <row r="1358" spans="1:7">
      <c r="A1358" s="57">
        <f t="shared" ca="1" si="40"/>
        <v>65800</v>
      </c>
      <c r="B1358" s="50">
        <f t="shared" ca="1" si="41"/>
        <v>-130.34098312745525</v>
      </c>
      <c r="D1358" s="82"/>
      <c r="F1358" s="10"/>
      <c r="G1358" s="11"/>
    </row>
    <row r="1359" spans="1:7">
      <c r="A1359" s="57">
        <f t="shared" ca="1" si="40"/>
        <v>65850</v>
      </c>
      <c r="B1359" s="50">
        <f t="shared" ca="1" si="41"/>
        <v>-129.74123707084578</v>
      </c>
      <c r="D1359" s="82"/>
      <c r="F1359" s="10"/>
      <c r="G1359" s="11"/>
    </row>
    <row r="1360" spans="1:7">
      <c r="A1360" s="57">
        <f t="shared" ca="1" si="40"/>
        <v>65900</v>
      </c>
      <c r="B1360" s="50">
        <f t="shared" ca="1" si="41"/>
        <v>-129.15145909474973</v>
      </c>
      <c r="D1360" s="82"/>
      <c r="F1360" s="10"/>
      <c r="G1360" s="11"/>
    </row>
    <row r="1361" spans="1:7">
      <c r="A1361" s="57">
        <f t="shared" ca="1" si="40"/>
        <v>65950</v>
      </c>
      <c r="B1361" s="50">
        <f t="shared" ca="1" si="41"/>
        <v>-128.57136692946764</v>
      </c>
      <c r="D1361" s="82"/>
      <c r="F1361" s="10"/>
      <c r="G1361" s="11"/>
    </row>
    <row r="1362" spans="1:7">
      <c r="A1362" s="57">
        <f t="shared" ca="1" si="40"/>
        <v>66000</v>
      </c>
      <c r="B1362" s="50">
        <f t="shared" ca="1" si="41"/>
        <v>-128.00069050443977</v>
      </c>
      <c r="D1362" s="82"/>
      <c r="F1362" s="10"/>
      <c r="G1362" s="11"/>
    </row>
    <row r="1363" spans="1:7">
      <c r="A1363" s="57">
        <f t="shared" ca="1" si="40"/>
        <v>66050</v>
      </c>
      <c r="B1363" s="50">
        <f t="shared" ca="1" si="41"/>
        <v>-127.43917125623314</v>
      </c>
      <c r="D1363" s="82"/>
      <c r="F1363" s="10"/>
      <c r="G1363" s="11"/>
    </row>
    <row r="1364" spans="1:7">
      <c r="A1364" s="57">
        <f t="shared" ca="1" si="40"/>
        <v>66100</v>
      </c>
      <c r="B1364" s="50">
        <f t="shared" ca="1" si="41"/>
        <v>-126.8865614849249</v>
      </c>
      <c r="D1364" s="82"/>
      <c r="F1364" s="10"/>
      <c r="G1364" s="11"/>
    </row>
    <row r="1365" spans="1:7">
      <c r="A1365" s="57">
        <f t="shared" ca="1" si="40"/>
        <v>66150</v>
      </c>
      <c r="B1365" s="50">
        <f t="shared" ca="1" si="41"/>
        <v>-126.34262375488142</v>
      </c>
      <c r="D1365" s="82"/>
      <c r="F1365" s="10"/>
      <c r="G1365" s="11"/>
    </row>
    <row r="1366" spans="1:7">
      <c r="A1366" s="57">
        <f t="shared" ca="1" si="40"/>
        <v>66200</v>
      </c>
      <c r="B1366" s="50">
        <f t="shared" ca="1" si="41"/>
        <v>-125.80713033630263</v>
      </c>
      <c r="D1366" s="82"/>
      <c r="F1366" s="10"/>
      <c r="G1366" s="11"/>
    </row>
    <row r="1367" spans="1:7">
      <c r="A1367" s="57">
        <f t="shared" ca="1" si="40"/>
        <v>66250</v>
      </c>
      <c r="B1367" s="50">
        <f t="shared" ca="1" si="41"/>
        <v>-125.27986268425289</v>
      </c>
      <c r="D1367" s="82"/>
      <c r="F1367" s="10"/>
      <c r="G1367" s="11"/>
    </row>
    <row r="1368" spans="1:7">
      <c r="A1368" s="57">
        <f t="shared" ca="1" si="40"/>
        <v>66300</v>
      </c>
      <c r="B1368" s="50">
        <f t="shared" ca="1" si="41"/>
        <v>-124.76061095219725</v>
      </c>
      <c r="D1368" s="82"/>
      <c r="F1368" s="10"/>
      <c r="G1368" s="11"/>
    </row>
    <row r="1369" spans="1:7">
      <c r="A1369" s="57">
        <f t="shared" ca="1" si="40"/>
        <v>66350</v>
      </c>
      <c r="B1369" s="50">
        <f t="shared" ca="1" si="41"/>
        <v>-124.2491735373347</v>
      </c>
      <c r="D1369" s="82"/>
      <c r="F1369" s="10"/>
      <c r="G1369" s="11"/>
    </row>
    <row r="1370" spans="1:7">
      <c r="A1370" s="57">
        <f t="shared" ca="1" si="40"/>
        <v>66400</v>
      </c>
      <c r="B1370" s="50">
        <f t="shared" ca="1" si="41"/>
        <v>-123.74535665527085</v>
      </c>
      <c r="D1370" s="82"/>
      <c r="F1370" s="10"/>
      <c r="G1370" s="11"/>
    </row>
    <row r="1371" spans="1:7">
      <c r="A1371" s="57">
        <f t="shared" ca="1" si="40"/>
        <v>66450</v>
      </c>
      <c r="B1371" s="50">
        <f t="shared" ca="1" si="41"/>
        <v>-123.2489739417823</v>
      </c>
      <c r="D1371" s="82"/>
      <c r="F1371" s="10"/>
      <c r="G1371" s="11"/>
    </row>
    <row r="1372" spans="1:7">
      <c r="A1372" s="57">
        <f t="shared" ca="1" si="40"/>
        <v>66500</v>
      </c>
      <c r="B1372" s="50">
        <f t="shared" ca="1" si="41"/>
        <v>-122.75984607963176</v>
      </c>
      <c r="D1372" s="82"/>
      <c r="F1372" s="10"/>
      <c r="G1372" s="11"/>
    </row>
    <row r="1373" spans="1:7">
      <c r="A1373" s="57">
        <f t="shared" ca="1" si="40"/>
        <v>66550</v>
      </c>
      <c r="B1373" s="50">
        <f t="shared" ca="1" si="41"/>
        <v>-122.27780044856537</v>
      </c>
      <c r="D1373" s="82"/>
      <c r="F1373" s="10"/>
      <c r="G1373" s="11"/>
    </row>
    <row r="1374" spans="1:7">
      <c r="A1374" s="57">
        <f t="shared" ca="1" si="40"/>
        <v>66600</v>
      </c>
      <c r="B1374" s="50">
        <f t="shared" ca="1" si="41"/>
        <v>-121.80267079678364</v>
      </c>
      <c r="D1374" s="82"/>
      <c r="F1374" s="10"/>
      <c r="G1374" s="11"/>
    </row>
    <row r="1375" spans="1:7">
      <c r="A1375" s="57">
        <f t="shared" ca="1" si="40"/>
        <v>66650</v>
      </c>
      <c r="B1375" s="50">
        <f t="shared" ca="1" si="41"/>
        <v>-121.3342969323275</v>
      </c>
      <c r="D1375" s="82"/>
      <c r="F1375" s="10"/>
      <c r="G1375" s="11"/>
    </row>
    <row r="1376" spans="1:7">
      <c r="A1376" s="57">
        <f t="shared" ca="1" si="40"/>
        <v>66700</v>
      </c>
      <c r="B1376" s="50">
        <f t="shared" ca="1" si="41"/>
        <v>-120.87252443294568</v>
      </c>
      <c r="D1376" s="82"/>
      <c r="F1376" s="10"/>
      <c r="G1376" s="11"/>
    </row>
    <row r="1377" spans="1:7">
      <c r="A1377" s="57">
        <f t="shared" ca="1" si="40"/>
        <v>66750</v>
      </c>
      <c r="B1377" s="50">
        <f t="shared" ca="1" si="41"/>
        <v>-120.41720437313167</v>
      </c>
      <c r="D1377" s="82"/>
      <c r="F1377" s="10"/>
      <c r="G1377" s="11"/>
    </row>
    <row r="1378" spans="1:7">
      <c r="A1378" s="57">
        <f t="shared" ca="1" si="40"/>
        <v>66800</v>
      </c>
      <c r="B1378" s="50">
        <f t="shared" ca="1" si="41"/>
        <v>-119.96819306712661</v>
      </c>
      <c r="D1378" s="82"/>
      <c r="F1378" s="10"/>
      <c r="G1378" s="11"/>
    </row>
    <row r="1379" spans="1:7">
      <c r="A1379" s="57">
        <f t="shared" ca="1" si="40"/>
        <v>66850</v>
      </c>
      <c r="B1379" s="50">
        <f t="shared" ca="1" si="41"/>
        <v>-119.52535182677812</v>
      </c>
      <c r="D1379" s="82"/>
      <c r="F1379" s="10"/>
      <c r="G1379" s="11"/>
    </row>
    <row r="1380" spans="1:7">
      <c r="A1380" s="57">
        <f t="shared" ca="1" si="40"/>
        <v>66900</v>
      </c>
      <c r="B1380" s="50">
        <f t="shared" ca="1" si="41"/>
        <v>-119.08854673323937</v>
      </c>
      <c r="D1380" s="82"/>
      <c r="F1380" s="10"/>
      <c r="G1380" s="11"/>
    </row>
    <row r="1381" spans="1:7">
      <c r="A1381" s="57">
        <f t="shared" ca="1" si="40"/>
        <v>66950</v>
      </c>
      <c r="B1381" s="50">
        <f t="shared" ca="1" si="41"/>
        <v>-118.65764842156649</v>
      </c>
      <c r="D1381" s="82"/>
      <c r="F1381" s="10"/>
      <c r="G1381" s="11"/>
    </row>
    <row r="1382" spans="1:7">
      <c r="A1382" s="57">
        <f t="shared" ca="1" si="40"/>
        <v>67000</v>
      </c>
      <c r="B1382" s="50">
        <f t="shared" ca="1" si="41"/>
        <v>-118.23253187735274</v>
      </c>
      <c r="D1382" s="82"/>
      <c r="F1382" s="10"/>
      <c r="G1382" s="11"/>
    </row>
    <row r="1383" spans="1:7">
      <c r="A1383" s="57">
        <f t="shared" ca="1" si="40"/>
        <v>67050</v>
      </c>
      <c r="B1383" s="50">
        <f t="shared" ca="1" si="41"/>
        <v>-117.8130762446002</v>
      </c>
      <c r="D1383" s="82"/>
      <c r="F1383" s="10"/>
      <c r="G1383" s="11"/>
    </row>
    <row r="1384" spans="1:7">
      <c r="A1384" s="57">
        <f t="shared" ca="1" si="40"/>
        <v>67100</v>
      </c>
      <c r="B1384" s="50">
        <f t="shared" ca="1" si="41"/>
        <v>-117.39916464409042</v>
      </c>
      <c r="D1384" s="82"/>
      <c r="F1384" s="10"/>
      <c r="G1384" s="11"/>
    </row>
    <row r="1385" spans="1:7">
      <c r="A1385" s="57">
        <f t="shared" ca="1" si="40"/>
        <v>67150</v>
      </c>
      <c r="B1385" s="50">
        <f t="shared" ca="1" si="41"/>
        <v>-116.99068400157665</v>
      </c>
      <c r="D1385" s="82"/>
      <c r="F1385" s="10"/>
      <c r="G1385" s="11"/>
    </row>
    <row r="1386" spans="1:7">
      <c r="A1386" s="57">
        <f t="shared" ca="1" si="40"/>
        <v>67200</v>
      </c>
      <c r="B1386" s="50">
        <f t="shared" ca="1" si="41"/>
        <v>-116.58752488516312</v>
      </c>
      <c r="D1386" s="82"/>
      <c r="F1386" s="10"/>
      <c r="G1386" s="11"/>
    </row>
    <row r="1387" spans="1:7">
      <c r="A1387" s="57">
        <f t="shared" ref="A1387:A1450" ca="1" si="42">OFFSET(A1387,-1,0)+f_stop/5000</f>
        <v>67250</v>
      </c>
      <c r="B1387" s="50">
        <f t="shared" ref="B1387:B1450" ca="1" si="43">20*LOG(ABS(   (1/f_dec*SIN(f_dec*$A1387/Fm*PI())/SIN($A1387/Fm*PI()))^(order-2) * (1/f_dec2*SIN(f_dec2*$A1387/Fm*PI())/SIN($A1387/Fm*PI())) *  (1/(f_dec*n_avg)*SIN((f_dec*n_avg)*$A1387/Fm*PI())/SIN($A1387/Fm*PI()))    ))</f>
        <v>-116.18958135129134</v>
      </c>
      <c r="D1387" s="82"/>
      <c r="F1387" s="10"/>
      <c r="G1387" s="11"/>
    </row>
    <row r="1388" spans="1:7">
      <c r="A1388" s="57">
        <f t="shared" ca="1" si="42"/>
        <v>67300</v>
      </c>
      <c r="B1388" s="50">
        <f t="shared" ca="1" si="43"/>
        <v>-115.79675079879182</v>
      </c>
      <c r="D1388" s="82"/>
      <c r="F1388" s="10"/>
      <c r="G1388" s="11"/>
    </row>
    <row r="1389" spans="1:7">
      <c r="A1389" s="57">
        <f t="shared" ca="1" si="42"/>
        <v>67350</v>
      </c>
      <c r="B1389" s="50">
        <f t="shared" ca="1" si="43"/>
        <v>-115.40893383049769</v>
      </c>
      <c r="D1389" s="82"/>
      <c r="F1389" s="10"/>
      <c r="G1389" s="11"/>
    </row>
    <row r="1390" spans="1:7">
      <c r="A1390" s="57">
        <f t="shared" ca="1" si="42"/>
        <v>67400</v>
      </c>
      <c r="B1390" s="50">
        <f t="shared" ca="1" si="43"/>
        <v>-115.02603412195784</v>
      </c>
      <c r="D1390" s="82"/>
      <c r="F1390" s="10"/>
      <c r="G1390" s="11"/>
    </row>
    <row r="1391" spans="1:7">
      <c r="A1391" s="57">
        <f t="shared" ca="1" si="42"/>
        <v>67450</v>
      </c>
      <c r="B1391" s="50">
        <f t="shared" ca="1" si="43"/>
        <v>-114.64795829681597</v>
      </c>
      <c r="D1391" s="82"/>
      <c r="F1391" s="10"/>
      <c r="G1391" s="11"/>
    </row>
    <row r="1392" spans="1:7">
      <c r="A1392" s="57">
        <f t="shared" ca="1" si="42"/>
        <v>67500</v>
      </c>
      <c r="B1392" s="50">
        <f t="shared" ca="1" si="43"/>
        <v>-114.27461580845173</v>
      </c>
      <c r="D1392" s="82"/>
      <c r="F1392" s="10"/>
      <c r="G1392" s="11"/>
    </row>
    <row r="1393" spans="1:7">
      <c r="A1393" s="57">
        <f t="shared" ca="1" si="42"/>
        <v>67550</v>
      </c>
      <c r="B1393" s="50">
        <f t="shared" ca="1" si="43"/>
        <v>-113.90591882751387</v>
      </c>
      <c r="D1393" s="82"/>
      <c r="F1393" s="10"/>
      <c r="G1393" s="11"/>
    </row>
    <row r="1394" spans="1:7">
      <c r="A1394" s="57">
        <f t="shared" ca="1" si="42"/>
        <v>67600</v>
      </c>
      <c r="B1394" s="50">
        <f t="shared" ca="1" si="43"/>
        <v>-113.5417821349931</v>
      </c>
      <c r="D1394" s="82"/>
      <c r="F1394" s="10"/>
      <c r="G1394" s="11"/>
    </row>
    <row r="1395" spans="1:7">
      <c r="A1395" s="57">
        <f t="shared" ca="1" si="42"/>
        <v>67650</v>
      </c>
      <c r="B1395" s="50">
        <f t="shared" ca="1" si="43"/>
        <v>-113.18212302051322</v>
      </c>
      <c r="D1395" s="82"/>
      <c r="F1395" s="10"/>
      <c r="G1395" s="11"/>
    </row>
    <row r="1396" spans="1:7">
      <c r="A1396" s="57">
        <f t="shared" ca="1" si="42"/>
        <v>67700</v>
      </c>
      <c r="B1396" s="50">
        <f t="shared" ca="1" si="43"/>
        <v>-112.82686118553735</v>
      </c>
      <c r="D1396" s="82"/>
      <c r="F1396" s="10"/>
      <c r="G1396" s="11"/>
    </row>
    <row r="1397" spans="1:7">
      <c r="A1397" s="57">
        <f t="shared" ca="1" si="42"/>
        <v>67750</v>
      </c>
      <c r="B1397" s="50">
        <f t="shared" ca="1" si="43"/>
        <v>-112.47591865120535</v>
      </c>
      <c r="D1397" s="82"/>
      <c r="F1397" s="10"/>
      <c r="G1397" s="11"/>
    </row>
    <row r="1398" spans="1:7">
      <c r="A1398" s="57">
        <f t="shared" ca="1" si="42"/>
        <v>67800</v>
      </c>
      <c r="B1398" s="50">
        <f t="shared" ca="1" si="43"/>
        <v>-112.12921967054197</v>
      </c>
      <c r="D1398" s="82"/>
      <c r="F1398" s="10"/>
      <c r="G1398" s="11"/>
    </row>
    <row r="1399" spans="1:7">
      <c r="A1399" s="57">
        <f t="shared" ca="1" si="42"/>
        <v>67850</v>
      </c>
      <c r="B1399" s="50">
        <f t="shared" ca="1" si="43"/>
        <v>-111.78669064478706</v>
      </c>
      <c r="D1399" s="82"/>
      <c r="F1399" s="10"/>
      <c r="G1399" s="11"/>
    </row>
    <row r="1400" spans="1:7">
      <c r="A1400" s="57">
        <f t="shared" ca="1" si="42"/>
        <v>67900</v>
      </c>
      <c r="B1400" s="50">
        <f t="shared" ca="1" si="43"/>
        <v>-111.44826004361867</v>
      </c>
      <c r="D1400" s="82"/>
      <c r="F1400" s="10"/>
      <c r="G1400" s="11"/>
    </row>
    <row r="1401" spans="1:7">
      <c r="A1401" s="57">
        <f t="shared" ca="1" si="42"/>
        <v>67950</v>
      </c>
      <c r="B1401" s="50">
        <f t="shared" ca="1" si="43"/>
        <v>-111.11385832905435</v>
      </c>
      <c r="D1401" s="82"/>
      <c r="F1401" s="10"/>
      <c r="G1401" s="11"/>
    </row>
    <row r="1402" spans="1:7">
      <c r="A1402" s="57">
        <f t="shared" ca="1" si="42"/>
        <v>68000</v>
      </c>
      <c r="B1402" s="50">
        <f t="shared" ca="1" si="43"/>
        <v>-110.78341788282793</v>
      </c>
      <c r="D1402" s="82"/>
      <c r="F1402" s="10"/>
      <c r="G1402" s="11"/>
    </row>
    <row r="1403" spans="1:7">
      <c r="A1403" s="57">
        <f t="shared" ca="1" si="42"/>
        <v>68050</v>
      </c>
      <c r="B1403" s="50">
        <f t="shared" ca="1" si="43"/>
        <v>-110.45687293705397</v>
      </c>
      <c r="D1403" s="82"/>
      <c r="F1403" s="10"/>
      <c r="G1403" s="11"/>
    </row>
    <row r="1404" spans="1:7">
      <c r="A1404" s="57">
        <f t="shared" ca="1" si="42"/>
        <v>68100</v>
      </c>
      <c r="B1404" s="50">
        <f t="shared" ca="1" si="43"/>
        <v>-110.1341595080024</v>
      </c>
      <c r="D1404" s="82"/>
      <c r="F1404" s="10"/>
      <c r="G1404" s="11"/>
    </row>
    <row r="1405" spans="1:7">
      <c r="A1405" s="57">
        <f t="shared" ca="1" si="42"/>
        <v>68150</v>
      </c>
      <c r="B1405" s="50">
        <f t="shared" ca="1" si="43"/>
        <v>-109.81521533281828</v>
      </c>
      <c r="D1405" s="82"/>
      <c r="F1405" s="10"/>
      <c r="G1405" s="11"/>
    </row>
    <row r="1406" spans="1:7">
      <c r="A1406" s="57">
        <f t="shared" ca="1" si="42"/>
        <v>68200</v>
      </c>
      <c r="B1406" s="50">
        <f t="shared" ca="1" si="43"/>
        <v>-109.49997980902995</v>
      </c>
      <c r="D1406" s="82"/>
      <c r="F1406" s="10"/>
      <c r="G1406" s="11"/>
    </row>
    <row r="1407" spans="1:7">
      <c r="A1407" s="57">
        <f t="shared" ca="1" si="42"/>
        <v>68250</v>
      </c>
      <c r="B1407" s="50">
        <f t="shared" ca="1" si="43"/>
        <v>-109.18839393670004</v>
      </c>
      <c r="D1407" s="82"/>
      <c r="F1407" s="10"/>
      <c r="G1407" s="11"/>
    </row>
    <row r="1408" spans="1:7">
      <c r="A1408" s="57">
        <f t="shared" ca="1" si="42"/>
        <v>68300</v>
      </c>
      <c r="B1408" s="50">
        <f t="shared" ca="1" si="43"/>
        <v>-108.88040026308259</v>
      </c>
      <c r="D1408" s="82"/>
      <c r="F1408" s="10"/>
      <c r="G1408" s="11"/>
    </row>
    <row r="1409" spans="1:7">
      <c r="A1409" s="57">
        <f t="shared" ca="1" si="42"/>
        <v>68350</v>
      </c>
      <c r="B1409" s="50">
        <f t="shared" ca="1" si="43"/>
        <v>-108.57594282965559</v>
      </c>
      <c r="D1409" s="82"/>
      <c r="F1409" s="10"/>
      <c r="G1409" s="11"/>
    </row>
    <row r="1410" spans="1:7">
      <c r="A1410" s="57">
        <f t="shared" ca="1" si="42"/>
        <v>68400</v>
      </c>
      <c r="B1410" s="50">
        <f t="shared" ca="1" si="43"/>
        <v>-108.27496712140959</v>
      </c>
      <c r="D1410" s="82"/>
      <c r="F1410" s="10"/>
      <c r="G1410" s="11"/>
    </row>
    <row r="1411" spans="1:7">
      <c r="A1411" s="57">
        <f t="shared" ca="1" si="42"/>
        <v>68450</v>
      </c>
      <c r="B1411" s="50">
        <f t="shared" ca="1" si="43"/>
        <v>-107.97742001827729</v>
      </c>
      <c r="D1411" s="82"/>
      <c r="F1411" s="10"/>
      <c r="G1411" s="11"/>
    </row>
    <row r="1412" spans="1:7">
      <c r="A1412" s="57">
        <f t="shared" ca="1" si="42"/>
        <v>68500</v>
      </c>
      <c r="B1412" s="50">
        <f t="shared" ca="1" si="43"/>
        <v>-107.6832497485954</v>
      </c>
      <c r="D1412" s="82"/>
      <c r="F1412" s="10"/>
      <c r="G1412" s="11"/>
    </row>
    <row r="1413" spans="1:7">
      <c r="A1413" s="57">
        <f t="shared" ca="1" si="42"/>
        <v>68550</v>
      </c>
      <c r="B1413" s="50">
        <f t="shared" ca="1" si="43"/>
        <v>-107.39240584450074</v>
      </c>
      <c r="D1413" s="82"/>
      <c r="F1413" s="10"/>
      <c r="G1413" s="11"/>
    </row>
    <row r="1414" spans="1:7">
      <c r="A1414" s="57">
        <f t="shared" ca="1" si="42"/>
        <v>68600</v>
      </c>
      <c r="B1414" s="50">
        <f t="shared" ca="1" si="43"/>
        <v>-107.10483909916114</v>
      </c>
      <c r="D1414" s="82"/>
      <c r="F1414" s="10"/>
      <c r="G1414" s="11"/>
    </row>
    <row r="1415" spans="1:7">
      <c r="A1415" s="57">
        <f t="shared" ca="1" si="42"/>
        <v>68650</v>
      </c>
      <c r="B1415" s="50">
        <f t="shared" ca="1" si="43"/>
        <v>-106.82050152575448</v>
      </c>
      <c r="D1415" s="82"/>
      <c r="F1415" s="10"/>
      <c r="G1415" s="11"/>
    </row>
    <row r="1416" spans="1:7">
      <c r="A1416" s="57">
        <f t="shared" ca="1" si="42"/>
        <v>68700</v>
      </c>
      <c r="B1416" s="50">
        <f t="shared" ca="1" si="43"/>
        <v>-106.53934631810985</v>
      </c>
      <c r="D1416" s="82"/>
      <c r="F1416" s="10"/>
      <c r="G1416" s="11"/>
    </row>
    <row r="1417" spans="1:7">
      <c r="A1417" s="57">
        <f t="shared" ca="1" si="42"/>
        <v>68750</v>
      </c>
      <c r="B1417" s="50">
        <f t="shared" ca="1" si="43"/>
        <v>-106.26132781292947</v>
      </c>
      <c r="D1417" s="82"/>
      <c r="F1417" s="10"/>
      <c r="G1417" s="11"/>
    </row>
    <row r="1418" spans="1:7">
      <c r="A1418" s="57">
        <f t="shared" ca="1" si="42"/>
        <v>68800</v>
      </c>
      <c r="B1418" s="50">
        <f t="shared" ca="1" si="43"/>
        <v>-105.9864014535185</v>
      </c>
      <c r="D1418" s="82"/>
      <c r="F1418" s="10"/>
      <c r="G1418" s="11"/>
    </row>
    <row r="1419" spans="1:7">
      <c r="A1419" s="57">
        <f t="shared" ca="1" si="42"/>
        <v>68850</v>
      </c>
      <c r="B1419" s="50">
        <f t="shared" ca="1" si="43"/>
        <v>-105.71452375494822</v>
      </c>
      <c r="D1419" s="82"/>
      <c r="F1419" s="10"/>
      <c r="G1419" s="11"/>
    </row>
    <row r="1420" spans="1:7">
      <c r="A1420" s="57">
        <f t="shared" ca="1" si="42"/>
        <v>68900</v>
      </c>
      <c r="B1420" s="50">
        <f t="shared" ca="1" si="43"/>
        <v>-105.44565227058776</v>
      </c>
      <c r="D1420" s="82"/>
      <c r="F1420" s="10"/>
      <c r="G1420" s="11"/>
    </row>
    <row r="1421" spans="1:7">
      <c r="A1421" s="57">
        <f t="shared" ca="1" si="42"/>
        <v>68950</v>
      </c>
      <c r="B1421" s="50">
        <f t="shared" ca="1" si="43"/>
        <v>-105.17974555993905</v>
      </c>
      <c r="D1421" s="82"/>
      <c r="F1421" s="10"/>
      <c r="G1421" s="11"/>
    </row>
    <row r="1422" spans="1:7">
      <c r="A1422" s="57">
        <f t="shared" ca="1" si="42"/>
        <v>69000</v>
      </c>
      <c r="B1422" s="50">
        <f t="shared" ca="1" si="43"/>
        <v>-104.91676315771436</v>
      </c>
      <c r="D1422" s="82"/>
      <c r="F1422" s="10"/>
      <c r="G1422" s="11"/>
    </row>
    <row r="1423" spans="1:7">
      <c r="A1423" s="57">
        <f t="shared" ca="1" si="42"/>
        <v>69050</v>
      </c>
      <c r="B1423" s="50">
        <f t="shared" ca="1" si="43"/>
        <v>-104.6566655441008</v>
      </c>
      <c r="D1423" s="82"/>
      <c r="F1423" s="10"/>
      <c r="G1423" s="11"/>
    </row>
    <row r="1424" spans="1:7">
      <c r="A1424" s="57">
        <f t="shared" ca="1" si="42"/>
        <v>69100</v>
      </c>
      <c r="B1424" s="50">
        <f t="shared" ca="1" si="43"/>
        <v>-104.39941411615614</v>
      </c>
      <c r="D1424" s="82"/>
      <c r="F1424" s="10"/>
      <c r="G1424" s="11"/>
    </row>
    <row r="1425" spans="1:7">
      <c r="A1425" s="57">
        <f t="shared" ca="1" si="42"/>
        <v>69150</v>
      </c>
      <c r="B1425" s="50">
        <f t="shared" ca="1" si="43"/>
        <v>-104.14497116028522</v>
      </c>
      <c r="D1425" s="82"/>
      <c r="F1425" s="10"/>
      <c r="G1425" s="11"/>
    </row>
    <row r="1426" spans="1:7">
      <c r="A1426" s="57">
        <f t="shared" ca="1" si="42"/>
        <v>69200</v>
      </c>
      <c r="B1426" s="50">
        <f t="shared" ca="1" si="43"/>
        <v>-103.89329982574927</v>
      </c>
      <c r="D1426" s="82"/>
      <c r="F1426" s="10"/>
      <c r="G1426" s="11"/>
    </row>
    <row r="1427" spans="1:7">
      <c r="A1427" s="57">
        <f t="shared" ca="1" si="42"/>
        <v>69250</v>
      </c>
      <c r="B1427" s="50">
        <f t="shared" ca="1" si="43"/>
        <v>-103.64436409916013</v>
      </c>
      <c r="D1427" s="82"/>
      <c r="F1427" s="10"/>
      <c r="G1427" s="11"/>
    </row>
    <row r="1428" spans="1:7">
      <c r="A1428" s="57">
        <f t="shared" ca="1" si="42"/>
        <v>69300</v>
      </c>
      <c r="B1428" s="50">
        <f t="shared" ca="1" si="43"/>
        <v>-103.39812877991844</v>
      </c>
      <c r="D1428" s="82"/>
      <c r="F1428" s="10"/>
      <c r="G1428" s="11"/>
    </row>
    <row r="1429" spans="1:7">
      <c r="A1429" s="57">
        <f t="shared" ca="1" si="42"/>
        <v>69350</v>
      </c>
      <c r="B1429" s="50">
        <f t="shared" ca="1" si="43"/>
        <v>-103.15455945655114</v>
      </c>
      <c r="D1429" s="82"/>
      <c r="F1429" s="10"/>
      <c r="G1429" s="11"/>
    </row>
    <row r="1430" spans="1:7">
      <c r="A1430" s="57">
        <f t="shared" ca="1" si="42"/>
        <v>69400</v>
      </c>
      <c r="B1430" s="50">
        <f t="shared" ca="1" si="43"/>
        <v>-102.91362248391208</v>
      </c>
      <c r="D1430" s="82"/>
      <c r="F1430" s="10"/>
      <c r="G1430" s="11"/>
    </row>
    <row r="1431" spans="1:7">
      <c r="A1431" s="57">
        <f t="shared" ca="1" si="42"/>
        <v>69450</v>
      </c>
      <c r="B1431" s="50">
        <f t="shared" ca="1" si="43"/>
        <v>-102.67528496120678</v>
      </c>
      <c r="D1431" s="82"/>
      <c r="F1431" s="10"/>
      <c r="G1431" s="11"/>
    </row>
    <row r="1432" spans="1:7">
      <c r="A1432" s="57">
        <f t="shared" ca="1" si="42"/>
        <v>69500</v>
      </c>
      <c r="B1432" s="50">
        <f t="shared" ca="1" si="43"/>
        <v>-102.43951471080544</v>
      </c>
      <c r="D1432" s="82"/>
      <c r="F1432" s="10"/>
      <c r="G1432" s="11"/>
    </row>
    <row r="1433" spans="1:7">
      <c r="A1433" s="57">
        <f t="shared" ca="1" si="42"/>
        <v>69550</v>
      </c>
      <c r="B1433" s="50">
        <f t="shared" ca="1" si="43"/>
        <v>-102.2062802578123</v>
      </c>
      <c r="D1433" s="82"/>
      <c r="F1433" s="10"/>
      <c r="G1433" s="11"/>
    </row>
    <row r="1434" spans="1:7">
      <c r="A1434" s="57">
        <f t="shared" ca="1" si="42"/>
        <v>69600</v>
      </c>
      <c r="B1434" s="50">
        <f t="shared" ca="1" si="43"/>
        <v>-101.97555081035733</v>
      </c>
      <c r="D1434" s="82"/>
      <c r="F1434" s="10"/>
      <c r="G1434" s="11"/>
    </row>
    <row r="1435" spans="1:7">
      <c r="A1435" s="57">
        <f t="shared" ca="1" si="42"/>
        <v>69650</v>
      </c>
      <c r="B1435" s="50">
        <f t="shared" ca="1" si="43"/>
        <v>-101.74729624058159</v>
      </c>
      <c r="D1435" s="82"/>
      <c r="F1435" s="10"/>
      <c r="G1435" s="11"/>
    </row>
    <row r="1436" spans="1:7">
      <c r="A1436" s="57">
        <f t="shared" ca="1" si="42"/>
        <v>69700</v>
      </c>
      <c r="B1436" s="50">
        <f t="shared" ca="1" si="43"/>
        <v>-101.52148706628614</v>
      </c>
      <c r="D1436" s="82"/>
      <c r="F1436" s="10"/>
      <c r="G1436" s="11"/>
    </row>
    <row r="1437" spans="1:7">
      <c r="A1437" s="57">
        <f t="shared" ca="1" si="42"/>
        <v>69750</v>
      </c>
      <c r="B1437" s="50">
        <f t="shared" ca="1" si="43"/>
        <v>-101.29809443321697</v>
      </c>
      <c r="D1437" s="82"/>
      <c r="F1437" s="10"/>
      <c r="G1437" s="11"/>
    </row>
    <row r="1438" spans="1:7">
      <c r="A1438" s="57">
        <f t="shared" ca="1" si="42"/>
        <v>69800</v>
      </c>
      <c r="B1438" s="50">
        <f t="shared" ca="1" si="43"/>
        <v>-101.07709009796099</v>
      </c>
      <c r="D1438" s="82"/>
      <c r="F1438" s="10"/>
      <c r="G1438" s="11"/>
    </row>
    <row r="1439" spans="1:7">
      <c r="A1439" s="57">
        <f t="shared" ca="1" si="42"/>
        <v>69850</v>
      </c>
      <c r="B1439" s="50">
        <f t="shared" ca="1" si="43"/>
        <v>-100.85844641142602</v>
      </c>
      <c r="D1439" s="82"/>
      <c r="F1439" s="10"/>
      <c r="G1439" s="11"/>
    </row>
    <row r="1440" spans="1:7">
      <c r="A1440" s="57">
        <f t="shared" ca="1" si="42"/>
        <v>69900</v>
      </c>
      <c r="B1440" s="50">
        <f t="shared" ca="1" si="43"/>
        <v>-100.642136302883</v>
      </c>
      <c r="D1440" s="82"/>
      <c r="F1440" s="10"/>
      <c r="G1440" s="11"/>
    </row>
    <row r="1441" spans="1:7">
      <c r="A1441" s="57">
        <f t="shared" ca="1" si="42"/>
        <v>69950</v>
      </c>
      <c r="B1441" s="50">
        <f t="shared" ca="1" si="43"/>
        <v>-100.42813326454693</v>
      </c>
      <c r="D1441" s="82"/>
      <c r="F1441" s="10"/>
      <c r="G1441" s="11"/>
    </row>
    <row r="1442" spans="1:7">
      <c r="A1442" s="57">
        <f t="shared" ca="1" si="42"/>
        <v>70000</v>
      </c>
      <c r="B1442" s="50">
        <f t="shared" ca="1" si="43"/>
        <v>-100.21641133667408</v>
      </c>
      <c r="D1442" s="82"/>
      <c r="F1442" s="10"/>
      <c r="G1442" s="11"/>
    </row>
    <row r="1443" spans="1:7">
      <c r="A1443" s="57">
        <f t="shared" ca="1" si="42"/>
        <v>70050</v>
      </c>
      <c r="B1443" s="50">
        <f t="shared" ca="1" si="43"/>
        <v>-100.00694509315693</v>
      </c>
      <c r="D1443" s="82"/>
      <c r="F1443" s="10"/>
      <c r="G1443" s="11"/>
    </row>
    <row r="1444" spans="1:7">
      <c r="A1444" s="57">
        <f t="shared" ca="1" si="42"/>
        <v>70100</v>
      </c>
      <c r="B1444" s="50">
        <f t="shared" ca="1" si="43"/>
        <v>-99.799709627594751</v>
      </c>
      <c r="D1444" s="82"/>
      <c r="F1444" s="10"/>
      <c r="G1444" s="11"/>
    </row>
    <row r="1445" spans="1:7">
      <c r="A1445" s="57">
        <f t="shared" ca="1" si="42"/>
        <v>70150</v>
      </c>
      <c r="B1445" s="50">
        <f t="shared" ca="1" si="43"/>
        <v>-99.59468053982323</v>
      </c>
      <c r="D1445" s="82"/>
      <c r="F1445" s="10"/>
      <c r="G1445" s="11"/>
    </row>
    <row r="1446" spans="1:7">
      <c r="A1446" s="57">
        <f t="shared" ca="1" si="42"/>
        <v>70200</v>
      </c>
      <c r="B1446" s="50">
        <f t="shared" ca="1" si="43"/>
        <v>-99.39183392288416</v>
      </c>
      <c r="D1446" s="82"/>
      <c r="F1446" s="10"/>
      <c r="G1446" s="11"/>
    </row>
    <row r="1447" spans="1:7">
      <c r="A1447" s="57">
        <f t="shared" ca="1" si="42"/>
        <v>70250</v>
      </c>
      <c r="B1447" s="50">
        <f t="shared" ca="1" si="43"/>
        <v>-99.191146350417668</v>
      </c>
      <c r="D1447" s="82"/>
      <c r="F1447" s="10"/>
      <c r="G1447" s="11"/>
    </row>
    <row r="1448" spans="1:7">
      <c r="A1448" s="57">
        <f t="shared" ca="1" si="42"/>
        <v>70300</v>
      </c>
      <c r="B1448" s="50">
        <f t="shared" ca="1" si="43"/>
        <v>-98.992594864462248</v>
      </c>
      <c r="D1448" s="82"/>
      <c r="F1448" s="10"/>
      <c r="G1448" s="11"/>
    </row>
    <row r="1449" spans="1:7">
      <c r="A1449" s="57">
        <f t="shared" ca="1" si="42"/>
        <v>70350</v>
      </c>
      <c r="B1449" s="50">
        <f t="shared" ca="1" si="43"/>
        <v>-98.796156963645188</v>
      </c>
      <c r="D1449" s="82"/>
      <c r="F1449" s="10"/>
      <c r="G1449" s="11"/>
    </row>
    <row r="1450" spans="1:7">
      <c r="A1450" s="57">
        <f t="shared" ca="1" si="42"/>
        <v>70400</v>
      </c>
      <c r="B1450" s="50">
        <f t="shared" ca="1" si="43"/>
        <v>-98.601810591750166</v>
      </c>
      <c r="D1450" s="82"/>
      <c r="F1450" s="10"/>
      <c r="G1450" s="11"/>
    </row>
    <row r="1451" spans="1:7">
      <c r="A1451" s="57">
        <f t="shared" ref="A1451:A1514" ca="1" si="44">OFFSET(A1451,-1,0)+f_stop/5000</f>
        <v>70450</v>
      </c>
      <c r="B1451" s="50">
        <f t="shared" ref="B1451:B1514" ca="1" si="45">20*LOG(ABS(   (1/f_dec*SIN(f_dec*$A1451/Fm*PI())/SIN($A1451/Fm*PI()))^(order-2) * (1/f_dec2*SIN(f_dec2*$A1451/Fm*PI())/SIN($A1451/Fm*PI())) *  (1/(f_dec*n_avg)*SIN((f_dec*n_avg)*$A1451/Fm*PI())/SIN($A1451/Fm*PI()))    ))</f>
        <v>-98.409534126646349</v>
      </c>
      <c r="D1451" s="82"/>
      <c r="F1451" s="10"/>
      <c r="G1451" s="11"/>
    </row>
    <row r="1452" spans="1:7">
      <c r="A1452" s="57">
        <f t="shared" ca="1" si="44"/>
        <v>70500</v>
      </c>
      <c r="B1452" s="50">
        <f t="shared" ca="1" si="45"/>
        <v>-98.219306369566439</v>
      </c>
      <c r="D1452" s="82"/>
      <c r="F1452" s="10"/>
      <c r="G1452" s="11"/>
    </row>
    <row r="1453" spans="1:7">
      <c r="A1453" s="57">
        <f t="shared" ca="1" si="44"/>
        <v>70550</v>
      </c>
      <c r="B1453" s="50">
        <f t="shared" ca="1" si="45"/>
        <v>-98.031106534720124</v>
      </c>
      <c r="D1453" s="82"/>
      <c r="F1453" s="10"/>
      <c r="G1453" s="11"/>
    </row>
    <row r="1454" spans="1:7">
      <c r="A1454" s="57">
        <f t="shared" ca="1" si="44"/>
        <v>70600</v>
      </c>
      <c r="B1454" s="50">
        <f t="shared" ca="1" si="45"/>
        <v>-97.844914239230789</v>
      </c>
      <c r="D1454" s="82"/>
      <c r="F1454" s="10"/>
      <c r="G1454" s="11"/>
    </row>
    <row r="1455" spans="1:7">
      <c r="A1455" s="57">
        <f t="shared" ca="1" si="44"/>
        <v>70650</v>
      </c>
      <c r="B1455" s="50">
        <f t="shared" ca="1" si="45"/>
        <v>-97.660709493382996</v>
      </c>
      <c r="D1455" s="82"/>
      <c r="F1455" s="10"/>
      <c r="G1455" s="11"/>
    </row>
    <row r="1456" spans="1:7">
      <c r="A1456" s="57">
        <f t="shared" ca="1" si="44"/>
        <v>70700</v>
      </c>
      <c r="B1456" s="50">
        <f t="shared" ca="1" si="45"/>
        <v>-97.478472691170481</v>
      </c>
      <c r="D1456" s="82"/>
      <c r="F1456" s="10"/>
      <c r="G1456" s="11"/>
    </row>
    <row r="1457" spans="1:7">
      <c r="A1457" s="57">
        <f t="shared" ca="1" si="44"/>
        <v>70750</v>
      </c>
      <c r="B1457" s="50">
        <f t="shared" ca="1" si="45"/>
        <v>-97.298184601132235</v>
      </c>
      <c r="D1457" s="82"/>
      <c r="F1457" s="10"/>
      <c r="G1457" s="11"/>
    </row>
    <row r="1458" spans="1:7">
      <c r="A1458" s="57">
        <f t="shared" ca="1" si="44"/>
        <v>70800</v>
      </c>
      <c r="B1458" s="50">
        <f t="shared" ca="1" si="45"/>
        <v>-97.119826357467474</v>
      </c>
      <c r="D1458" s="82"/>
      <c r="F1458" s="10"/>
      <c r="G1458" s="11"/>
    </row>
    <row r="1459" spans="1:7">
      <c r="A1459" s="57">
        <f t="shared" ca="1" si="44"/>
        <v>70850</v>
      </c>
      <c r="B1459" s="50">
        <f t="shared" ca="1" si="45"/>
        <v>-96.943379451419176</v>
      </c>
      <c r="D1459" s="82"/>
      <c r="F1459" s="10"/>
      <c r="G1459" s="11"/>
    </row>
    <row r="1460" spans="1:7">
      <c r="A1460" s="57">
        <f t="shared" ca="1" si="44"/>
        <v>70900</v>
      </c>
      <c r="B1460" s="50">
        <f t="shared" ca="1" si="45"/>
        <v>-96.768825722915835</v>
      </c>
      <c r="D1460" s="82"/>
      <c r="F1460" s="10"/>
      <c r="G1460" s="11"/>
    </row>
    <row r="1461" spans="1:7">
      <c r="A1461" s="57">
        <f t="shared" ca="1" si="44"/>
        <v>70950</v>
      </c>
      <c r="B1461" s="50">
        <f t="shared" ca="1" si="45"/>
        <v>-96.596147352463575</v>
      </c>
      <c r="D1461" s="82"/>
      <c r="F1461" s="10"/>
      <c r="G1461" s="11"/>
    </row>
    <row r="1462" spans="1:7">
      <c r="A1462" s="57">
        <f t="shared" ca="1" si="44"/>
        <v>71000</v>
      </c>
      <c r="B1462" s="50">
        <f t="shared" ca="1" si="45"/>
        <v>-96.425326853278349</v>
      </c>
      <c r="D1462" s="82"/>
      <c r="F1462" s="10"/>
      <c r="G1462" s="11"/>
    </row>
    <row r="1463" spans="1:7">
      <c r="A1463" s="57">
        <f t="shared" ca="1" si="44"/>
        <v>71050</v>
      </c>
      <c r="B1463" s="50">
        <f t="shared" ca="1" si="45"/>
        <v>-96.256347063651077</v>
      </c>
      <c r="D1463" s="82"/>
      <c r="F1463" s="10"/>
      <c r="G1463" s="11"/>
    </row>
    <row r="1464" spans="1:7">
      <c r="A1464" s="57">
        <f t="shared" ca="1" si="44"/>
        <v>71100</v>
      </c>
      <c r="B1464" s="50">
        <f t="shared" ca="1" si="45"/>
        <v>-96.089191139536965</v>
      </c>
      <c r="D1464" s="82"/>
      <c r="F1464" s="10"/>
      <c r="G1464" s="11"/>
    </row>
    <row r="1465" spans="1:7">
      <c r="A1465" s="57">
        <f t="shared" ca="1" si="44"/>
        <v>71150</v>
      </c>
      <c r="B1465" s="50">
        <f t="shared" ca="1" si="45"/>
        <v>-95.923842547360735</v>
      </c>
      <c r="D1465" s="82"/>
      <c r="F1465" s="10"/>
      <c r="G1465" s="11"/>
    </row>
    <row r="1466" spans="1:7">
      <c r="A1466" s="57">
        <f t="shared" ca="1" si="44"/>
        <v>71200</v>
      </c>
      <c r="B1466" s="50">
        <f t="shared" ca="1" si="45"/>
        <v>-95.760285057031837</v>
      </c>
      <c r="D1466" s="82"/>
      <c r="F1466" s="10"/>
      <c r="G1466" s="11"/>
    </row>
    <row r="1467" spans="1:7">
      <c r="A1467" s="57">
        <f t="shared" ca="1" si="44"/>
        <v>71250</v>
      </c>
      <c r="B1467" s="50">
        <f t="shared" ca="1" si="45"/>
        <v>-95.598502735160508</v>
      </c>
      <c r="D1467" s="82"/>
      <c r="F1467" s="10"/>
      <c r="G1467" s="11"/>
    </row>
    <row r="1468" spans="1:7">
      <c r="A1468" s="57">
        <f t="shared" ca="1" si="44"/>
        <v>71300</v>
      </c>
      <c r="B1468" s="50">
        <f t="shared" ca="1" si="45"/>
        <v>-95.438479938469456</v>
      </c>
      <c r="D1468" s="82"/>
      <c r="F1468" s="10"/>
      <c r="G1468" s="11"/>
    </row>
    <row r="1469" spans="1:7">
      <c r="A1469" s="57">
        <f t="shared" ca="1" si="44"/>
        <v>71350</v>
      </c>
      <c r="B1469" s="50">
        <f t="shared" ca="1" si="45"/>
        <v>-95.280201307393924</v>
      </c>
      <c r="D1469" s="82"/>
      <c r="F1469" s="10"/>
      <c r="G1469" s="11"/>
    </row>
    <row r="1470" spans="1:7">
      <c r="A1470" s="57">
        <f t="shared" ca="1" si="44"/>
        <v>71400</v>
      </c>
      <c r="B1470" s="50">
        <f t="shared" ca="1" si="45"/>
        <v>-95.123651759863179</v>
      </c>
      <c r="D1470" s="82"/>
      <c r="F1470" s="10"/>
      <c r="G1470" s="11"/>
    </row>
    <row r="1471" spans="1:7">
      <c r="A1471" s="57">
        <f t="shared" ca="1" si="44"/>
        <v>71450</v>
      </c>
      <c r="B1471" s="50">
        <f t="shared" ca="1" si="45"/>
        <v>-94.968816485258699</v>
      </c>
      <c r="D1471" s="82"/>
      <c r="F1471" s="10"/>
      <c r="G1471" s="11"/>
    </row>
    <row r="1472" spans="1:7">
      <c r="A1472" s="57">
        <f t="shared" ca="1" si="44"/>
        <v>71500</v>
      </c>
      <c r="B1472" s="50">
        <f t="shared" ca="1" si="45"/>
        <v>-94.815680938541874</v>
      </c>
      <c r="D1472" s="82"/>
      <c r="F1472" s="10"/>
      <c r="G1472" s="11"/>
    </row>
    <row r="1473" spans="1:7">
      <c r="A1473" s="57">
        <f t="shared" ca="1" si="44"/>
        <v>71550</v>
      </c>
      <c r="B1473" s="50">
        <f t="shared" ca="1" si="45"/>
        <v>-94.664230834546402</v>
      </c>
      <c r="D1473" s="82"/>
      <c r="F1473" s="10"/>
      <c r="G1473" s="11"/>
    </row>
    <row r="1474" spans="1:7">
      <c r="A1474" s="57">
        <f t="shared" ca="1" si="44"/>
        <v>71600</v>
      </c>
      <c r="B1474" s="50">
        <f t="shared" ca="1" si="45"/>
        <v>-94.514452142429676</v>
      </c>
      <c r="D1474" s="82"/>
      <c r="F1474" s="10"/>
      <c r="G1474" s="11"/>
    </row>
    <row r="1475" spans="1:7">
      <c r="A1475" s="57">
        <f t="shared" ca="1" si="44"/>
        <v>71650</v>
      </c>
      <c r="B1475" s="50">
        <f t="shared" ca="1" si="45"/>
        <v>-94.366331080278059</v>
      </c>
      <c r="D1475" s="82"/>
      <c r="F1475" s="10"/>
      <c r="G1475" s="11"/>
    </row>
    <row r="1476" spans="1:7">
      <c r="A1476" s="57">
        <f t="shared" ca="1" si="44"/>
        <v>71700</v>
      </c>
      <c r="B1476" s="50">
        <f t="shared" ca="1" si="45"/>
        <v>-94.219854109860805</v>
      </c>
      <c r="D1476" s="82"/>
      <c r="F1476" s="10"/>
      <c r="G1476" s="11"/>
    </row>
    <row r="1477" spans="1:7">
      <c r="A1477" s="57">
        <f t="shared" ca="1" si="44"/>
        <v>71750</v>
      </c>
      <c r="B1477" s="50">
        <f t="shared" ca="1" si="45"/>
        <v>-94.075007931528177</v>
      </c>
      <c r="D1477" s="82"/>
      <c r="F1477" s="10"/>
      <c r="G1477" s="11"/>
    </row>
    <row r="1478" spans="1:7">
      <c r="A1478" s="57">
        <f t="shared" ca="1" si="44"/>
        <v>71800</v>
      </c>
      <c r="B1478" s="50">
        <f t="shared" ca="1" si="45"/>
        <v>-93.931779479248775</v>
      </c>
      <c r="D1478" s="82"/>
      <c r="F1478" s="10"/>
      <c r="G1478" s="11"/>
    </row>
    <row r="1479" spans="1:7">
      <c r="A1479" s="57">
        <f t="shared" ca="1" si="44"/>
        <v>71850</v>
      </c>
      <c r="B1479" s="50">
        <f t="shared" ca="1" si="45"/>
        <v>-93.790155915782222</v>
      </c>
      <c r="D1479" s="82"/>
      <c r="F1479" s="10"/>
      <c r="G1479" s="11"/>
    </row>
    <row r="1480" spans="1:7">
      <c r="A1480" s="57">
        <f t="shared" ca="1" si="44"/>
        <v>71900</v>
      </c>
      <c r="B1480" s="50">
        <f t="shared" ca="1" si="45"/>
        <v>-93.650124627981597</v>
      </c>
      <c r="D1480" s="82"/>
      <c r="F1480" s="10"/>
      <c r="G1480" s="11"/>
    </row>
    <row r="1481" spans="1:7">
      <c r="A1481" s="57">
        <f t="shared" ca="1" si="44"/>
        <v>71950</v>
      </c>
      <c r="B1481" s="50">
        <f t="shared" ca="1" si="45"/>
        <v>-93.511673222223465</v>
      </c>
      <c r="D1481" s="82"/>
      <c r="F1481" s="10"/>
      <c r="G1481" s="11"/>
    </row>
    <row r="1482" spans="1:7">
      <c r="A1482" s="57">
        <f t="shared" ca="1" si="44"/>
        <v>72000</v>
      </c>
      <c r="B1482" s="50">
        <f t="shared" ca="1" si="45"/>
        <v>-93.374789519959535</v>
      </c>
      <c r="D1482" s="82"/>
      <c r="F1482" s="10"/>
      <c r="G1482" s="11"/>
    </row>
    <row r="1483" spans="1:7">
      <c r="A1483" s="57">
        <f t="shared" ca="1" si="44"/>
        <v>72050</v>
      </c>
      <c r="B1483" s="50">
        <f t="shared" ca="1" si="45"/>
        <v>-93.2394615533874</v>
      </c>
      <c r="D1483" s="82"/>
      <c r="F1483" s="10"/>
      <c r="G1483" s="11"/>
    </row>
    <row r="1484" spans="1:7">
      <c r="A1484" s="57">
        <f t="shared" ca="1" si="44"/>
        <v>72100</v>
      </c>
      <c r="B1484" s="50">
        <f t="shared" ca="1" si="45"/>
        <v>-93.105677561236448</v>
      </c>
      <c r="D1484" s="82"/>
      <c r="F1484" s="10"/>
      <c r="G1484" s="11"/>
    </row>
    <row r="1485" spans="1:7">
      <c r="A1485" s="57">
        <f t="shared" ca="1" si="44"/>
        <v>72150</v>
      </c>
      <c r="B1485" s="50">
        <f t="shared" ca="1" si="45"/>
        <v>-92.973425984664601</v>
      </c>
      <c r="D1485" s="82"/>
      <c r="F1485" s="10"/>
      <c r="G1485" s="11"/>
    </row>
    <row r="1486" spans="1:7">
      <c r="A1486" s="57">
        <f t="shared" ca="1" si="44"/>
        <v>72200</v>
      </c>
      <c r="B1486" s="50">
        <f t="shared" ca="1" si="45"/>
        <v>-92.842695463263965</v>
      </c>
      <c r="D1486" s="82"/>
      <c r="F1486" s="10"/>
      <c r="G1486" s="11"/>
    </row>
    <row r="1487" spans="1:7">
      <c r="A1487" s="57">
        <f t="shared" ca="1" si="44"/>
        <v>72250</v>
      </c>
      <c r="B1487" s="50">
        <f t="shared" ca="1" si="45"/>
        <v>-92.713474831170174</v>
      </c>
      <c r="D1487" s="82"/>
      <c r="F1487" s="10"/>
      <c r="G1487" s="11"/>
    </row>
    <row r="1488" spans="1:7">
      <c r="A1488" s="57">
        <f t="shared" ca="1" si="44"/>
        <v>72300</v>
      </c>
      <c r="B1488" s="50">
        <f t="shared" ca="1" si="45"/>
        <v>-92.585753113274052</v>
      </c>
      <c r="D1488" s="82"/>
      <c r="F1488" s="10"/>
      <c r="G1488" s="11"/>
    </row>
    <row r="1489" spans="1:7">
      <c r="A1489" s="57">
        <f t="shared" ca="1" si="44"/>
        <v>72350</v>
      </c>
      <c r="B1489" s="50">
        <f t="shared" ca="1" si="45"/>
        <v>-92.459519521531504</v>
      </c>
      <c r="D1489" s="82"/>
      <c r="F1489" s="10"/>
      <c r="G1489" s="11"/>
    </row>
    <row r="1490" spans="1:7">
      <c r="A1490" s="57">
        <f t="shared" ca="1" si="44"/>
        <v>72400</v>
      </c>
      <c r="B1490" s="50">
        <f t="shared" ca="1" si="45"/>
        <v>-92.334763451368644</v>
      </c>
      <c r="D1490" s="82"/>
      <c r="F1490" s="10"/>
      <c r="G1490" s="11"/>
    </row>
    <row r="1491" spans="1:7">
      <c r="A1491" s="57">
        <f t="shared" ca="1" si="44"/>
        <v>72450</v>
      </c>
      <c r="B1491" s="50">
        <f t="shared" ca="1" si="45"/>
        <v>-92.211474478179923</v>
      </c>
      <c r="D1491" s="82"/>
      <c r="F1491" s="10"/>
      <c r="G1491" s="11"/>
    </row>
    <row r="1492" spans="1:7">
      <c r="A1492" s="57">
        <f t="shared" ca="1" si="44"/>
        <v>72500</v>
      </c>
      <c r="B1492" s="50">
        <f t="shared" ca="1" si="45"/>
        <v>-92.089642353915849</v>
      </c>
      <c r="D1492" s="82"/>
      <c r="F1492" s="10"/>
      <c r="G1492" s="11"/>
    </row>
    <row r="1493" spans="1:7">
      <c r="A1493" s="57">
        <f t="shared" ca="1" si="44"/>
        <v>72550</v>
      </c>
      <c r="B1493" s="50">
        <f t="shared" ca="1" si="45"/>
        <v>-91.969257003758088</v>
      </c>
      <c r="D1493" s="82"/>
      <c r="F1493" s="10"/>
      <c r="G1493" s="11"/>
    </row>
    <row r="1494" spans="1:7">
      <c r="A1494" s="57">
        <f t="shared" ca="1" si="44"/>
        <v>72600</v>
      </c>
      <c r="B1494" s="50">
        <f t="shared" ca="1" si="45"/>
        <v>-91.850308522879303</v>
      </c>
      <c r="D1494" s="82"/>
      <c r="F1494" s="10"/>
      <c r="G1494" s="11"/>
    </row>
    <row r="1495" spans="1:7">
      <c r="A1495" s="57">
        <f t="shared" ca="1" si="44"/>
        <v>72650</v>
      </c>
      <c r="B1495" s="50">
        <f t="shared" ca="1" si="45"/>
        <v>-91.732787173284834</v>
      </c>
      <c r="D1495" s="82"/>
      <c r="F1495" s="10"/>
      <c r="G1495" s="11"/>
    </row>
    <row r="1496" spans="1:7">
      <c r="A1496" s="57">
        <f t="shared" ca="1" si="44"/>
        <v>72700</v>
      </c>
      <c r="B1496" s="50">
        <f t="shared" ca="1" si="45"/>
        <v>-91.616683380734543</v>
      </c>
      <c r="D1496" s="82"/>
      <c r="F1496" s="10"/>
      <c r="G1496" s="11"/>
    </row>
    <row r="1497" spans="1:7">
      <c r="A1497" s="57">
        <f t="shared" ca="1" si="44"/>
        <v>72750</v>
      </c>
      <c r="B1497" s="50">
        <f t="shared" ca="1" si="45"/>
        <v>-91.501987731741892</v>
      </c>
      <c r="D1497" s="82"/>
      <c r="F1497" s="10"/>
      <c r="G1497" s="11"/>
    </row>
    <row r="1498" spans="1:7">
      <c r="A1498" s="57">
        <f t="shared" ca="1" si="44"/>
        <v>72800</v>
      </c>
      <c r="B1498" s="50">
        <f t="shared" ca="1" si="45"/>
        <v>-91.388690970648398</v>
      </c>
      <c r="D1498" s="82"/>
      <c r="F1498" s="10"/>
      <c r="G1498" s="11"/>
    </row>
    <row r="1499" spans="1:7">
      <c r="A1499" s="57">
        <f t="shared" ca="1" si="44"/>
        <v>72850</v>
      </c>
      <c r="B1499" s="50">
        <f t="shared" ca="1" si="45"/>
        <v>-91.276783996771059</v>
      </c>
      <c r="D1499" s="82"/>
      <c r="F1499" s="10"/>
      <c r="G1499" s="11"/>
    </row>
    <row r="1500" spans="1:7">
      <c r="A1500" s="57">
        <f t="shared" ca="1" si="44"/>
        <v>72900</v>
      </c>
      <c r="B1500" s="50">
        <f t="shared" ca="1" si="45"/>
        <v>-91.166257861620863</v>
      </c>
      <c r="D1500" s="82"/>
      <c r="F1500" s="10"/>
      <c r="G1500" s="11"/>
    </row>
    <row r="1501" spans="1:7">
      <c r="A1501" s="57">
        <f t="shared" ca="1" si="44"/>
        <v>72950</v>
      </c>
      <c r="B1501" s="50">
        <f t="shared" ca="1" si="45"/>
        <v>-91.057103766190437</v>
      </c>
      <c r="D1501" s="82"/>
      <c r="F1501" s="10"/>
      <c r="G1501" s="11"/>
    </row>
    <row r="1502" spans="1:7">
      <c r="A1502" s="57">
        <f t="shared" ca="1" si="44"/>
        <v>73000</v>
      </c>
      <c r="B1502" s="50">
        <f t="shared" ca="1" si="45"/>
        <v>-90.949313058308348</v>
      </c>
      <c r="D1502" s="82"/>
      <c r="F1502" s="10"/>
      <c r="G1502" s="11"/>
    </row>
    <row r="1503" spans="1:7">
      <c r="A1503" s="57">
        <f t="shared" ca="1" si="44"/>
        <v>73050</v>
      </c>
      <c r="B1503" s="50">
        <f t="shared" ca="1" si="45"/>
        <v>-90.842877230059031</v>
      </c>
      <c r="D1503" s="82"/>
      <c r="F1503" s="10"/>
      <c r="G1503" s="11"/>
    </row>
    <row r="1504" spans="1:7">
      <c r="A1504" s="57">
        <f t="shared" ca="1" si="44"/>
        <v>73100</v>
      </c>
      <c r="B1504" s="50">
        <f t="shared" ca="1" si="45"/>
        <v>-90.737787915265997</v>
      </c>
      <c r="D1504" s="82"/>
      <c r="F1504" s="10"/>
      <c r="G1504" s="11"/>
    </row>
    <row r="1505" spans="1:7">
      <c r="A1505" s="57">
        <f t="shared" ca="1" si="44"/>
        <v>73150</v>
      </c>
      <c r="B1505" s="50">
        <f t="shared" ca="1" si="45"/>
        <v>-90.634036887036174</v>
      </c>
      <c r="D1505" s="82"/>
      <c r="F1505" s="10"/>
      <c r="G1505" s="11"/>
    </row>
    <row r="1506" spans="1:7">
      <c r="A1506" s="57">
        <f t="shared" ca="1" si="44"/>
        <v>73200</v>
      </c>
      <c r="B1506" s="50">
        <f t="shared" ca="1" si="45"/>
        <v>-90.531616055365021</v>
      </c>
      <c r="D1506" s="82"/>
      <c r="F1506" s="10"/>
      <c r="G1506" s="11"/>
    </row>
    <row r="1507" spans="1:7">
      <c r="A1507" s="57">
        <f t="shared" ca="1" si="44"/>
        <v>73250</v>
      </c>
      <c r="B1507" s="50">
        <f t="shared" ca="1" si="45"/>
        <v>-90.430517464799067</v>
      </c>
      <c r="D1507" s="82"/>
      <c r="F1507" s="10"/>
      <c r="G1507" s="11"/>
    </row>
    <row r="1508" spans="1:7">
      <c r="A1508" s="57">
        <f t="shared" ca="1" si="44"/>
        <v>73300</v>
      </c>
      <c r="B1508" s="50">
        <f t="shared" ca="1" si="45"/>
        <v>-90.330733292155671</v>
      </c>
      <c r="D1508" s="82"/>
      <c r="F1508" s="10"/>
      <c r="G1508" s="11"/>
    </row>
    <row r="1509" spans="1:7">
      <c r="A1509" s="57">
        <f t="shared" ca="1" si="44"/>
        <v>73350</v>
      </c>
      <c r="B1509" s="50">
        <f t="shared" ca="1" si="45"/>
        <v>-90.232255844297839</v>
      </c>
      <c r="D1509" s="82"/>
      <c r="F1509" s="10"/>
      <c r="G1509" s="11"/>
    </row>
    <row r="1510" spans="1:7">
      <c r="A1510" s="57">
        <f t="shared" ca="1" si="44"/>
        <v>73400</v>
      </c>
      <c r="B1510" s="50">
        <f t="shared" ca="1" si="45"/>
        <v>-90.135077555962454</v>
      </c>
      <c r="D1510" s="82"/>
      <c r="F1510" s="10"/>
      <c r="G1510" s="11"/>
    </row>
    <row r="1511" spans="1:7">
      <c r="A1511" s="57">
        <f t="shared" ca="1" si="44"/>
        <v>73450</v>
      </c>
      <c r="B1511" s="50">
        <f t="shared" ca="1" si="45"/>
        <v>-90.039190987641206</v>
      </c>
      <c r="D1511" s="82"/>
      <c r="F1511" s="10"/>
      <c r="G1511" s="11"/>
    </row>
    <row r="1512" spans="1:7">
      <c r="A1512" s="57">
        <f t="shared" ca="1" si="44"/>
        <v>73500</v>
      </c>
      <c r="B1512" s="50">
        <f t="shared" ca="1" si="45"/>
        <v>-89.944588823511793</v>
      </c>
      <c r="D1512" s="82"/>
      <c r="F1512" s="10"/>
      <c r="G1512" s="11"/>
    </row>
    <row r="1513" spans="1:7">
      <c r="A1513" s="57">
        <f t="shared" ca="1" si="44"/>
        <v>73550</v>
      </c>
      <c r="B1513" s="50">
        <f t="shared" ca="1" si="45"/>
        <v>-89.851263869419085</v>
      </c>
      <c r="D1513" s="82"/>
      <c r="F1513" s="10"/>
      <c r="G1513" s="11"/>
    </row>
    <row r="1514" spans="1:7">
      <c r="A1514" s="57">
        <f t="shared" ca="1" si="44"/>
        <v>73600</v>
      </c>
      <c r="B1514" s="50">
        <f t="shared" ca="1" si="45"/>
        <v>-89.759209050904474</v>
      </c>
      <c r="D1514" s="82"/>
      <c r="F1514" s="10"/>
      <c r="G1514" s="11"/>
    </row>
    <row r="1515" spans="1:7">
      <c r="A1515" s="57">
        <f t="shared" ref="A1515:A1578" ca="1" si="46">OFFSET(A1515,-1,0)+f_stop/5000</f>
        <v>73650</v>
      </c>
      <c r="B1515" s="50">
        <f t="shared" ref="B1515:B1578" ca="1" si="47">20*LOG(ABS(   (1/f_dec*SIN(f_dec*$A1515/Fm*PI())/SIN($A1515/Fm*PI()))^(order-2) * (1/f_dec2*SIN(f_dec2*$A1515/Fm*PI())/SIN($A1515/Fm*PI())) *  (1/(f_dec*n_avg)*SIN((f_dec*n_avg)*$A1515/Fm*PI())/SIN($A1515/Fm*PI()))    ))</f>
        <v>-89.668417411281666</v>
      </c>
      <c r="D1515" s="82"/>
      <c r="F1515" s="10"/>
      <c r="G1515" s="11"/>
    </row>
    <row r="1516" spans="1:7">
      <c r="A1516" s="57">
        <f t="shared" ca="1" si="46"/>
        <v>73700</v>
      </c>
      <c r="B1516" s="50">
        <f t="shared" ca="1" si="47"/>
        <v>-89.578882109758737</v>
      </c>
      <c r="D1516" s="82"/>
      <c r="F1516" s="10"/>
      <c r="G1516" s="11"/>
    </row>
    <row r="1517" spans="1:7">
      <c r="A1517" s="57">
        <f t="shared" ca="1" si="46"/>
        <v>73750</v>
      </c>
      <c r="B1517" s="50">
        <f t="shared" ca="1" si="47"/>
        <v>-89.4905964196046</v>
      </c>
      <c r="D1517" s="82"/>
      <c r="F1517" s="10"/>
      <c r="G1517" s="11"/>
    </row>
    <row r="1518" spans="1:7">
      <c r="A1518" s="57">
        <f t="shared" ca="1" si="46"/>
        <v>73800</v>
      </c>
      <c r="B1518" s="50">
        <f t="shared" ca="1" si="47"/>
        <v>-89.403553726358552</v>
      </c>
      <c r="D1518" s="82"/>
      <c r="F1518" s="10"/>
      <c r="G1518" s="11"/>
    </row>
    <row r="1519" spans="1:7">
      <c r="A1519" s="57">
        <f t="shared" ca="1" si="46"/>
        <v>73850</v>
      </c>
      <c r="B1519" s="50">
        <f t="shared" ca="1" si="47"/>
        <v>-89.317747526082471</v>
      </c>
      <c r="D1519" s="82"/>
      <c r="F1519" s="10"/>
      <c r="G1519" s="11"/>
    </row>
    <row r="1520" spans="1:7">
      <c r="A1520" s="57">
        <f t="shared" ca="1" si="46"/>
        <v>73900</v>
      </c>
      <c r="B1520" s="50">
        <f t="shared" ca="1" si="47"/>
        <v>-89.233171423654113</v>
      </c>
      <c r="D1520" s="82"/>
      <c r="F1520" s="10"/>
      <c r="G1520" s="11"/>
    </row>
    <row r="1521" spans="1:7">
      <c r="A1521" s="57">
        <f t="shared" ca="1" si="46"/>
        <v>73950</v>
      </c>
      <c r="B1521" s="50">
        <f t="shared" ca="1" si="47"/>
        <v>-89.149819131100429</v>
      </c>
      <c r="D1521" s="82"/>
      <c r="F1521" s="10"/>
      <c r="G1521" s="11"/>
    </row>
    <row r="1522" spans="1:7">
      <c r="A1522" s="57">
        <f t="shared" ca="1" si="46"/>
        <v>74000</v>
      </c>
      <c r="B1522" s="50">
        <f t="shared" ca="1" si="47"/>
        <v>-89.067684465970302</v>
      </c>
      <c r="D1522" s="82"/>
      <c r="F1522" s="10"/>
      <c r="G1522" s="11"/>
    </row>
    <row r="1523" spans="1:7">
      <c r="A1523" s="57">
        <f t="shared" ca="1" si="46"/>
        <v>74050</v>
      </c>
      <c r="B1523" s="50">
        <f t="shared" ca="1" si="47"/>
        <v>-88.986761349745223</v>
      </c>
      <c r="D1523" s="82"/>
      <c r="F1523" s="10"/>
      <c r="G1523" s="11"/>
    </row>
    <row r="1524" spans="1:7">
      <c r="A1524" s="57">
        <f t="shared" ca="1" si="46"/>
        <v>74100</v>
      </c>
      <c r="B1524" s="50">
        <f t="shared" ca="1" si="47"/>
        <v>-88.907043806287334</v>
      </c>
      <c r="D1524" s="82"/>
      <c r="F1524" s="10"/>
      <c r="G1524" s="11"/>
    </row>
    <row r="1525" spans="1:7">
      <c r="A1525" s="57">
        <f t="shared" ca="1" si="46"/>
        <v>74150</v>
      </c>
      <c r="B1525" s="50">
        <f t="shared" ca="1" si="47"/>
        <v>-88.828525960323844</v>
      </c>
      <c r="D1525" s="82"/>
      <c r="F1525" s="10"/>
      <c r="G1525" s="11"/>
    </row>
    <row r="1526" spans="1:7">
      <c r="A1526" s="57">
        <f t="shared" ca="1" si="46"/>
        <v>74200</v>
      </c>
      <c r="B1526" s="50">
        <f t="shared" ca="1" si="47"/>
        <v>-88.75120203596677</v>
      </c>
      <c r="D1526" s="82"/>
      <c r="F1526" s="10"/>
      <c r="G1526" s="11"/>
    </row>
    <row r="1527" spans="1:7">
      <c r="A1527" s="57">
        <f t="shared" ca="1" si="46"/>
        <v>74250</v>
      </c>
      <c r="B1527" s="50">
        <f t="shared" ca="1" si="47"/>
        <v>-88.67506635526729</v>
      </c>
      <c r="D1527" s="82"/>
      <c r="F1527" s="10"/>
      <c r="G1527" s="11"/>
    </row>
    <row r="1528" spans="1:7">
      <c r="A1528" s="57">
        <f t="shared" ca="1" si="46"/>
        <v>74300</v>
      </c>
      <c r="B1528" s="50">
        <f t="shared" ca="1" si="47"/>
        <v>-88.600113336803844</v>
      </c>
      <c r="D1528" s="82"/>
      <c r="F1528" s="10"/>
      <c r="G1528" s="11"/>
    </row>
    <row r="1529" spans="1:7">
      <c r="A1529" s="57">
        <f t="shared" ca="1" si="46"/>
        <v>74350</v>
      </c>
      <c r="B1529" s="50">
        <f t="shared" ca="1" si="47"/>
        <v>-88.526337494303306</v>
      </c>
      <c r="D1529" s="82"/>
      <c r="F1529" s="10"/>
      <c r="G1529" s="11"/>
    </row>
    <row r="1530" spans="1:7">
      <c r="A1530" s="57">
        <f t="shared" ca="1" si="46"/>
        <v>74400</v>
      </c>
      <c r="B1530" s="50">
        <f t="shared" ca="1" si="47"/>
        <v>-88.453733435293955</v>
      </c>
      <c r="D1530" s="82"/>
      <c r="F1530" s="10"/>
      <c r="G1530" s="11"/>
    </row>
    <row r="1531" spans="1:7">
      <c r="A1531" s="57">
        <f t="shared" ca="1" si="46"/>
        <v>74450</v>
      </c>
      <c r="B1531" s="50">
        <f t="shared" ca="1" si="47"/>
        <v>-88.382295859790162</v>
      </c>
      <c r="D1531" s="82"/>
      <c r="F1531" s="10"/>
      <c r="G1531" s="11"/>
    </row>
    <row r="1532" spans="1:7">
      <c r="A1532" s="57">
        <f t="shared" ca="1" si="46"/>
        <v>74500</v>
      </c>
      <c r="B1532" s="50">
        <f t="shared" ca="1" si="47"/>
        <v>-88.312019559007723</v>
      </c>
      <c r="D1532" s="82"/>
      <c r="F1532" s="10"/>
      <c r="G1532" s="11"/>
    </row>
    <row r="1533" spans="1:7">
      <c r="A1533" s="57">
        <f t="shared" ca="1" si="46"/>
        <v>74550</v>
      </c>
      <c r="B1533" s="50">
        <f t="shared" ca="1" si="47"/>
        <v>-88.242899414108791</v>
      </c>
      <c r="D1533" s="82"/>
      <c r="F1533" s="10"/>
      <c r="G1533" s="11"/>
    </row>
    <row r="1534" spans="1:7">
      <c r="A1534" s="57">
        <f t="shared" ca="1" si="46"/>
        <v>74600</v>
      </c>
      <c r="B1534" s="50">
        <f t="shared" ca="1" si="47"/>
        <v>-88.174930394976514</v>
      </c>
      <c r="D1534" s="82"/>
      <c r="F1534" s="10"/>
      <c r="G1534" s="11"/>
    </row>
    <row r="1535" spans="1:7">
      <c r="A1535" s="57">
        <f t="shared" ca="1" si="46"/>
        <v>74650</v>
      </c>
      <c r="B1535" s="50">
        <f t="shared" ca="1" si="47"/>
        <v>-88.108107559017895</v>
      </c>
      <c r="D1535" s="82"/>
      <c r="F1535" s="10"/>
      <c r="G1535" s="11"/>
    </row>
    <row r="1536" spans="1:7">
      <c r="A1536" s="57">
        <f t="shared" ca="1" si="46"/>
        <v>74700</v>
      </c>
      <c r="B1536" s="50">
        <f t="shared" ca="1" si="47"/>
        <v>-88.042426049994603</v>
      </c>
      <c r="D1536" s="82"/>
      <c r="F1536" s="10"/>
      <c r="G1536" s="11"/>
    </row>
    <row r="1537" spans="1:7">
      <c r="A1537" s="57">
        <f t="shared" ca="1" si="46"/>
        <v>74750</v>
      </c>
      <c r="B1537" s="50">
        <f t="shared" ca="1" si="47"/>
        <v>-87.977881096881475</v>
      </c>
      <c r="D1537" s="82"/>
      <c r="F1537" s="10"/>
      <c r="G1537" s="11"/>
    </row>
    <row r="1538" spans="1:7">
      <c r="A1538" s="57">
        <f t="shared" ca="1" si="46"/>
        <v>74800</v>
      </c>
      <c r="B1538" s="50">
        <f t="shared" ca="1" si="47"/>
        <v>-87.914468012750987</v>
      </c>
      <c r="D1538" s="82"/>
      <c r="F1538" s="10"/>
      <c r="G1538" s="11"/>
    </row>
    <row r="1539" spans="1:7">
      <c r="A1539" s="57">
        <f t="shared" ca="1" si="46"/>
        <v>74850</v>
      </c>
      <c r="B1539" s="50">
        <f t="shared" ca="1" si="47"/>
        <v>-87.852182193684484</v>
      </c>
      <c r="D1539" s="82"/>
      <c r="F1539" s="10"/>
      <c r="G1539" s="11"/>
    </row>
    <row r="1540" spans="1:7">
      <c r="A1540" s="57">
        <f t="shared" ca="1" si="46"/>
        <v>74900</v>
      </c>
      <c r="B1540" s="50">
        <f t="shared" ca="1" si="47"/>
        <v>-87.791019117708458</v>
      </c>
      <c r="D1540" s="82"/>
      <c r="F1540" s="10"/>
      <c r="G1540" s="11"/>
    </row>
    <row r="1541" spans="1:7">
      <c r="A1541" s="57">
        <f t="shared" ca="1" si="46"/>
        <v>74950</v>
      </c>
      <c r="B1541" s="50">
        <f t="shared" ca="1" si="47"/>
        <v>-87.730974343756017</v>
      </c>
      <c r="D1541" s="82"/>
      <c r="F1541" s="10"/>
      <c r="G1541" s="11"/>
    </row>
    <row r="1542" spans="1:7">
      <c r="A1542" s="57">
        <f t="shared" ca="1" si="46"/>
        <v>75000</v>
      </c>
      <c r="B1542" s="50">
        <f t="shared" ca="1" si="47"/>
        <v>-87.672043510652614</v>
      </c>
      <c r="D1542" s="82"/>
      <c r="F1542" s="10"/>
      <c r="G1542" s="11"/>
    </row>
    <row r="1543" spans="1:7">
      <c r="A1543" s="57">
        <f t="shared" ca="1" si="46"/>
        <v>75050</v>
      </c>
      <c r="B1543" s="50">
        <f t="shared" ca="1" si="47"/>
        <v>-87.614222336125721</v>
      </c>
      <c r="D1543" s="82"/>
      <c r="F1543" s="10"/>
      <c r="G1543" s="11"/>
    </row>
    <row r="1544" spans="1:7">
      <c r="A1544" s="57">
        <f t="shared" ca="1" si="46"/>
        <v>75100</v>
      </c>
      <c r="B1544" s="50">
        <f t="shared" ca="1" si="47"/>
        <v>-87.55750661583788</v>
      </c>
      <c r="D1544" s="82"/>
      <c r="F1544" s="10"/>
      <c r="G1544" s="11"/>
    </row>
    <row r="1545" spans="1:7">
      <c r="A1545" s="57">
        <f t="shared" ca="1" si="46"/>
        <v>75150</v>
      </c>
      <c r="B1545" s="50">
        <f t="shared" ca="1" si="47"/>
        <v>-87.501892222442436</v>
      </c>
      <c r="D1545" s="82"/>
      <c r="F1545" s="10"/>
      <c r="G1545" s="11"/>
    </row>
    <row r="1546" spans="1:7">
      <c r="A1546" s="57">
        <f t="shared" ca="1" si="46"/>
        <v>75200</v>
      </c>
      <c r="B1546" s="50">
        <f t="shared" ca="1" si="47"/>
        <v>-87.447375104661958</v>
      </c>
      <c r="D1546" s="82"/>
      <c r="F1546" s="10"/>
      <c r="G1546" s="11"/>
    </row>
    <row r="1547" spans="1:7">
      <c r="A1547" s="57">
        <f t="shared" ca="1" si="46"/>
        <v>75250</v>
      </c>
      <c r="B1547" s="50">
        <f t="shared" ca="1" si="47"/>
        <v>-87.3939512863884</v>
      </c>
      <c r="D1547" s="82"/>
      <c r="F1547" s="10"/>
      <c r="G1547" s="11"/>
    </row>
    <row r="1548" spans="1:7">
      <c r="A1548" s="57">
        <f t="shared" ca="1" si="46"/>
        <v>75300</v>
      </c>
      <c r="B1548" s="50">
        <f t="shared" ca="1" si="47"/>
        <v>-87.341616865804568</v>
      </c>
      <c r="D1548" s="82"/>
      <c r="F1548" s="10"/>
      <c r="G1548" s="11"/>
    </row>
    <row r="1549" spans="1:7">
      <c r="A1549" s="57">
        <f t="shared" ca="1" si="46"/>
        <v>75350</v>
      </c>
      <c r="B1549" s="50">
        <f t="shared" ca="1" si="47"/>
        <v>-87.290368014527047</v>
      </c>
      <c r="D1549" s="82"/>
      <c r="F1549" s="10"/>
      <c r="G1549" s="11"/>
    </row>
    <row r="1550" spans="1:7">
      <c r="A1550" s="57">
        <f t="shared" ca="1" si="46"/>
        <v>75400</v>
      </c>
      <c r="B1550" s="50">
        <f t="shared" ca="1" si="47"/>
        <v>-87.240200976769188</v>
      </c>
      <c r="D1550" s="82"/>
      <c r="F1550" s="10"/>
      <c r="G1550" s="11"/>
    </row>
    <row r="1551" spans="1:7">
      <c r="A1551" s="57">
        <f t="shared" ca="1" si="46"/>
        <v>75450</v>
      </c>
      <c r="B1551" s="50">
        <f t="shared" ca="1" si="47"/>
        <v>-87.19111206852476</v>
      </c>
      <c r="D1551" s="82"/>
      <c r="F1551" s="10"/>
      <c r="G1551" s="11"/>
    </row>
    <row r="1552" spans="1:7">
      <c r="A1552" s="57">
        <f t="shared" ca="1" si="46"/>
        <v>75500</v>
      </c>
      <c r="B1552" s="50">
        <f t="shared" ca="1" si="47"/>
        <v>-87.143097676771106</v>
      </c>
      <c r="D1552" s="82"/>
      <c r="F1552" s="10"/>
      <c r="G1552" s="11"/>
    </row>
    <row r="1553" spans="1:7">
      <c r="A1553" s="57">
        <f t="shared" ca="1" si="46"/>
        <v>75550</v>
      </c>
      <c r="B1553" s="50">
        <f t="shared" ca="1" si="47"/>
        <v>-87.096154258691726</v>
      </c>
      <c r="D1553" s="82"/>
      <c r="F1553" s="10"/>
      <c r="G1553" s="11"/>
    </row>
    <row r="1554" spans="1:7">
      <c r="A1554" s="57">
        <f t="shared" ca="1" si="46"/>
        <v>75600</v>
      </c>
      <c r="B1554" s="50">
        <f t="shared" ca="1" si="47"/>
        <v>-87.050278340917956</v>
      </c>
      <c r="D1554" s="82"/>
      <c r="F1554" s="10"/>
      <c r="G1554" s="11"/>
    </row>
    <row r="1555" spans="1:7">
      <c r="A1555" s="57">
        <f t="shared" ca="1" si="46"/>
        <v>75650</v>
      </c>
      <c r="B1555" s="50">
        <f t="shared" ca="1" si="47"/>
        <v>-87.005466518789305</v>
      </c>
      <c r="D1555" s="82"/>
      <c r="F1555" s="10"/>
      <c r="G1555" s="11"/>
    </row>
    <row r="1556" spans="1:7">
      <c r="A1556" s="57">
        <f t="shared" ca="1" si="46"/>
        <v>75700</v>
      </c>
      <c r="B1556" s="50">
        <f t="shared" ca="1" si="47"/>
        <v>-86.961715455631889</v>
      </c>
      <c r="D1556" s="82"/>
      <c r="F1556" s="10"/>
      <c r="G1556" s="11"/>
    </row>
    <row r="1557" spans="1:7">
      <c r="A1557" s="57">
        <f t="shared" ca="1" si="46"/>
        <v>75750</v>
      </c>
      <c r="B1557" s="50">
        <f t="shared" ca="1" si="47"/>
        <v>-86.919021882055191</v>
      </c>
      <c r="D1557" s="82"/>
      <c r="F1557" s="10"/>
      <c r="G1557" s="11"/>
    </row>
    <row r="1558" spans="1:7">
      <c r="A1558" s="57">
        <f t="shared" ca="1" si="46"/>
        <v>75800</v>
      </c>
      <c r="B1558" s="50">
        <f t="shared" ca="1" si="47"/>
        <v>-86.877382595265985</v>
      </c>
      <c r="D1558" s="82"/>
      <c r="F1558" s="10"/>
      <c r="G1558" s="11"/>
    </row>
    <row r="1559" spans="1:7">
      <c r="A1559" s="57">
        <f t="shared" ca="1" si="46"/>
        <v>75850</v>
      </c>
      <c r="B1559" s="50">
        <f t="shared" ca="1" si="47"/>
        <v>-86.836794458400007</v>
      </c>
      <c r="D1559" s="82"/>
      <c r="F1559" s="10"/>
      <c r="G1559" s="11"/>
    </row>
    <row r="1560" spans="1:7">
      <c r="A1560" s="57">
        <f t="shared" ca="1" si="46"/>
        <v>75900</v>
      </c>
      <c r="B1560" s="50">
        <f t="shared" ca="1" si="47"/>
        <v>-86.797254399870212</v>
      </c>
      <c r="D1560" s="82"/>
      <c r="F1560" s="10"/>
      <c r="G1560" s="11"/>
    </row>
    <row r="1561" spans="1:7">
      <c r="A1561" s="57">
        <f t="shared" ca="1" si="46"/>
        <v>75950</v>
      </c>
      <c r="B1561" s="50">
        <f t="shared" ca="1" si="47"/>
        <v>-86.758759412731919</v>
      </c>
      <c r="D1561" s="82"/>
      <c r="F1561" s="10"/>
      <c r="G1561" s="11"/>
    </row>
    <row r="1562" spans="1:7">
      <c r="A1562" s="57">
        <f t="shared" ca="1" si="46"/>
        <v>76000</v>
      </c>
      <c r="B1562" s="50">
        <f t="shared" ca="1" si="47"/>
        <v>-86.721306554064398</v>
      </c>
      <c r="D1562" s="82"/>
      <c r="F1562" s="10"/>
      <c r="G1562" s="11"/>
    </row>
    <row r="1563" spans="1:7">
      <c r="A1563" s="57">
        <f t="shared" ca="1" si="46"/>
        <v>76050</v>
      </c>
      <c r="B1563" s="50">
        <f t="shared" ca="1" si="47"/>
        <v>-86.684892944368301</v>
      </c>
      <c r="D1563" s="82"/>
      <c r="F1563" s="10"/>
      <c r="G1563" s="11"/>
    </row>
    <row r="1564" spans="1:7">
      <c r="A1564" s="57">
        <f t="shared" ca="1" si="46"/>
        <v>76100</v>
      </c>
      <c r="B1564" s="50">
        <f t="shared" ca="1" si="47"/>
        <v>-86.649515766979277</v>
      </c>
      <c r="D1564" s="82"/>
      <c r="F1564" s="10"/>
      <c r="G1564" s="11"/>
    </row>
    <row r="1565" spans="1:7">
      <c r="A1565" s="57">
        <f t="shared" ca="1" si="46"/>
        <v>76150</v>
      </c>
      <c r="B1565" s="50">
        <f t="shared" ca="1" si="47"/>
        <v>-86.615172267496646</v>
      </c>
      <c r="D1565" s="82"/>
      <c r="F1565" s="10"/>
      <c r="G1565" s="11"/>
    </row>
    <row r="1566" spans="1:7">
      <c r="A1566" s="57">
        <f t="shared" ca="1" si="46"/>
        <v>76200</v>
      </c>
      <c r="B1566" s="50">
        <f t="shared" ca="1" si="47"/>
        <v>-86.581859753227889</v>
      </c>
      <c r="D1566" s="82"/>
      <c r="F1566" s="10"/>
      <c r="G1566" s="11"/>
    </row>
    <row r="1567" spans="1:7">
      <c r="A1567" s="57">
        <f t="shared" ca="1" si="46"/>
        <v>76250</v>
      </c>
      <c r="B1567" s="50">
        <f t="shared" ca="1" si="47"/>
        <v>-86.549575592647855</v>
      </c>
      <c r="D1567" s="82"/>
      <c r="F1567" s="10"/>
      <c r="G1567" s="11"/>
    </row>
    <row r="1568" spans="1:7">
      <c r="A1568" s="57">
        <f t="shared" ca="1" si="46"/>
        <v>76300</v>
      </c>
      <c r="B1568" s="50">
        <f t="shared" ca="1" si="47"/>
        <v>-86.518317214872809</v>
      </c>
      <c r="D1568" s="82"/>
      <c r="F1568" s="10"/>
      <c r="G1568" s="11"/>
    </row>
    <row r="1569" spans="1:7">
      <c r="A1569" s="57">
        <f t="shared" ca="1" si="46"/>
        <v>76350</v>
      </c>
      <c r="B1569" s="50">
        <f t="shared" ca="1" si="47"/>
        <v>-86.48808210914909</v>
      </c>
      <c r="D1569" s="82"/>
      <c r="F1569" s="10"/>
      <c r="G1569" s="11"/>
    </row>
    <row r="1570" spans="1:7">
      <c r="A1570" s="57">
        <f t="shared" ca="1" si="46"/>
        <v>76400</v>
      </c>
      <c r="B1570" s="50">
        <f t="shared" ca="1" si="47"/>
        <v>-86.458867824356162</v>
      </c>
      <c r="D1570" s="82"/>
      <c r="F1570" s="10"/>
      <c r="G1570" s="11"/>
    </row>
    <row r="1571" spans="1:7">
      <c r="A1571" s="57">
        <f t="shared" ca="1" si="46"/>
        <v>76450</v>
      </c>
      <c r="B1571" s="50">
        <f t="shared" ca="1" si="47"/>
        <v>-86.430671968523598</v>
      </c>
      <c r="D1571" s="82"/>
      <c r="F1571" s="10"/>
      <c r="G1571" s="11"/>
    </row>
    <row r="1572" spans="1:7">
      <c r="A1572" s="57">
        <f t="shared" ca="1" si="46"/>
        <v>76500</v>
      </c>
      <c r="B1572" s="50">
        <f t="shared" ca="1" si="47"/>
        <v>-86.403492208362195</v>
      </c>
      <c r="D1572" s="82"/>
      <c r="F1572" s="10"/>
      <c r="G1572" s="11"/>
    </row>
    <row r="1573" spans="1:7">
      <c r="A1573" s="57">
        <f t="shared" ca="1" si="46"/>
        <v>76550</v>
      </c>
      <c r="B1573" s="50">
        <f t="shared" ca="1" si="47"/>
        <v>-86.377326268808488</v>
      </c>
      <c r="D1573" s="82"/>
      <c r="F1573" s="10"/>
      <c r="G1573" s="11"/>
    </row>
    <row r="1574" spans="1:7">
      <c r="A1574" s="57">
        <f t="shared" ca="1" si="46"/>
        <v>76600</v>
      </c>
      <c r="B1574" s="50">
        <f t="shared" ca="1" si="47"/>
        <v>-86.352171932583147</v>
      </c>
      <c r="D1574" s="82"/>
      <c r="F1574" s="10"/>
      <c r="G1574" s="11"/>
    </row>
    <row r="1575" spans="1:7">
      <c r="A1575" s="57">
        <f t="shared" ca="1" si="46"/>
        <v>76650</v>
      </c>
      <c r="B1575" s="50">
        <f t="shared" ca="1" si="47"/>
        <v>-86.328027039762333</v>
      </c>
      <c r="D1575" s="82"/>
      <c r="F1575" s="10"/>
      <c r="G1575" s="11"/>
    </row>
    <row r="1576" spans="1:7">
      <c r="A1576" s="57">
        <f t="shared" ca="1" si="46"/>
        <v>76700</v>
      </c>
      <c r="B1576" s="50">
        <f t="shared" ca="1" si="47"/>
        <v>-86.304889487362288</v>
      </c>
      <c r="D1576" s="82"/>
      <c r="F1576" s="10"/>
      <c r="G1576" s="11"/>
    </row>
    <row r="1577" spans="1:7">
      <c r="A1577" s="57">
        <f t="shared" ca="1" si="46"/>
        <v>76750</v>
      </c>
      <c r="B1577" s="50">
        <f t="shared" ca="1" si="47"/>
        <v>-86.282757228936958</v>
      </c>
      <c r="D1577" s="82"/>
      <c r="F1577" s="10"/>
      <c r="G1577" s="11"/>
    </row>
    <row r="1578" spans="1:7">
      <c r="A1578" s="57">
        <f t="shared" ca="1" si="46"/>
        <v>76800</v>
      </c>
      <c r="B1578" s="50">
        <f t="shared" ca="1" si="47"/>
        <v>-86.261628274188226</v>
      </c>
      <c r="D1578" s="82"/>
      <c r="F1578" s="10"/>
      <c r="G1578" s="11"/>
    </row>
    <row r="1579" spans="1:7">
      <c r="A1579" s="57">
        <f t="shared" ref="A1579:A1642" ca="1" si="48">OFFSET(A1579,-1,0)+f_stop/5000</f>
        <v>76850</v>
      </c>
      <c r="B1579" s="50">
        <f t="shared" ref="B1579:B1642" ca="1" si="49">20*LOG(ABS(   (1/f_dec*SIN(f_dec*$A1579/Fm*PI())/SIN($A1579/Fm*PI()))^(order-2) * (1/f_dec2*SIN(f_dec2*$A1579/Fm*PI())/SIN($A1579/Fm*PI())) *  (1/(f_dec*n_avg)*SIN((f_dec*n_avg)*$A1579/Fm*PI())/SIN($A1579/Fm*PI()))    ))</f>
        <v>-86.241500688588886</v>
      </c>
      <c r="D1579" s="82"/>
      <c r="F1579" s="10"/>
      <c r="G1579" s="11"/>
    </row>
    <row r="1580" spans="1:7">
      <c r="A1580" s="57">
        <f t="shared" ca="1" si="48"/>
        <v>76900</v>
      </c>
      <c r="B1580" s="50">
        <f t="shared" ca="1" si="49"/>
        <v>-86.222372593017923</v>
      </c>
      <c r="D1580" s="82"/>
      <c r="F1580" s="10"/>
      <c r="G1580" s="11"/>
    </row>
    <row r="1581" spans="1:7">
      <c r="A1581" s="57">
        <f t="shared" ca="1" si="48"/>
        <v>76950</v>
      </c>
      <c r="B1581" s="50">
        <f t="shared" ca="1" si="49"/>
        <v>-86.204242163408239</v>
      </c>
      <c r="D1581" s="82"/>
      <c r="F1581" s="10"/>
      <c r="G1581" s="11"/>
    </row>
    <row r="1582" spans="1:7">
      <c r="A1582" s="57">
        <f t="shared" ca="1" si="48"/>
        <v>77000</v>
      </c>
      <c r="B1582" s="50">
        <f t="shared" ca="1" si="49"/>
        <v>-86.187107630406331</v>
      </c>
      <c r="D1582" s="82"/>
      <c r="F1582" s="10"/>
      <c r="G1582" s="11"/>
    </row>
    <row r="1583" spans="1:7">
      <c r="A1583" s="57">
        <f t="shared" ca="1" si="48"/>
        <v>77050</v>
      </c>
      <c r="B1583" s="50">
        <f t="shared" ca="1" si="49"/>
        <v>-86.170967279044092</v>
      </c>
      <c r="D1583" s="82"/>
      <c r="F1583" s="10"/>
      <c r="G1583" s="11"/>
    </row>
    <row r="1584" spans="1:7">
      <c r="A1584" s="57">
        <f t="shared" ca="1" si="48"/>
        <v>77100</v>
      </c>
      <c r="B1584" s="50">
        <f t="shared" ca="1" si="49"/>
        <v>-86.155819448422463</v>
      </c>
      <c r="D1584" s="82"/>
      <c r="F1584" s="10"/>
      <c r="G1584" s="11"/>
    </row>
    <row r="1585" spans="1:7">
      <c r="A1585" s="57">
        <f t="shared" ca="1" si="48"/>
        <v>77150</v>
      </c>
      <c r="B1585" s="50">
        <f t="shared" ca="1" si="49"/>
        <v>-86.141662531406737</v>
      </c>
      <c r="D1585" s="82"/>
      <c r="F1585" s="10"/>
      <c r="G1585" s="11"/>
    </row>
    <row r="1586" spans="1:7">
      <c r="A1586" s="57">
        <f t="shared" ca="1" si="48"/>
        <v>77200</v>
      </c>
      <c r="B1586" s="50">
        <f t="shared" ca="1" si="49"/>
        <v>-86.128494974333563</v>
      </c>
      <c r="D1586" s="82"/>
      <c r="F1586" s="10"/>
      <c r="G1586" s="11"/>
    </row>
    <row r="1587" spans="1:7">
      <c r="A1587" s="57">
        <f t="shared" ca="1" si="48"/>
        <v>77250</v>
      </c>
      <c r="B1587" s="50">
        <f t="shared" ca="1" si="49"/>
        <v>-86.116315276729324</v>
      </c>
      <c r="D1587" s="82"/>
      <c r="F1587" s="10"/>
      <c r="G1587" s="11"/>
    </row>
    <row r="1588" spans="1:7">
      <c r="A1588" s="57">
        <f t="shared" ca="1" si="48"/>
        <v>77300</v>
      </c>
      <c r="B1588" s="50">
        <f t="shared" ca="1" si="49"/>
        <v>-86.105121991039951</v>
      </c>
      <c r="D1588" s="82"/>
      <c r="F1588" s="10"/>
      <c r="G1588" s="11"/>
    </row>
    <row r="1589" spans="1:7">
      <c r="A1589" s="57">
        <f t="shared" ca="1" si="48"/>
        <v>77350</v>
      </c>
      <c r="B1589" s="50">
        <f t="shared" ca="1" si="49"/>
        <v>-86.094913722372027</v>
      </c>
      <c r="D1589" s="82"/>
      <c r="F1589" s="10"/>
      <c r="G1589" s="11"/>
    </row>
    <row r="1590" spans="1:7">
      <c r="A1590" s="57">
        <f t="shared" ca="1" si="48"/>
        <v>77400</v>
      </c>
      <c r="B1590" s="50">
        <f t="shared" ca="1" si="49"/>
        <v>-86.085689128244937</v>
      </c>
      <c r="D1590" s="82"/>
      <c r="F1590" s="10"/>
      <c r="G1590" s="11"/>
    </row>
    <row r="1591" spans="1:7">
      <c r="A1591" s="57">
        <f t="shared" ca="1" si="48"/>
        <v>77450</v>
      </c>
      <c r="B1591" s="50">
        <f t="shared" ca="1" si="49"/>
        <v>-86.077446918354099</v>
      </c>
      <c r="D1591" s="82"/>
      <c r="F1591" s="10"/>
      <c r="G1591" s="11"/>
    </row>
    <row r="1592" spans="1:7">
      <c r="A1592" s="57">
        <f t="shared" ca="1" si="48"/>
        <v>77500</v>
      </c>
      <c r="B1592" s="50">
        <f t="shared" ca="1" si="49"/>
        <v>-86.070185854345254</v>
      </c>
      <c r="D1592" s="82"/>
      <c r="F1592" s="10"/>
      <c r="G1592" s="11"/>
    </row>
    <row r="1593" spans="1:7">
      <c r="A1593" s="57">
        <f t="shared" ca="1" si="48"/>
        <v>77550</v>
      </c>
      <c r="B1593" s="50">
        <f t="shared" ca="1" si="49"/>
        <v>-86.06390474959953</v>
      </c>
      <c r="D1593" s="82"/>
      <c r="F1593" s="10"/>
      <c r="G1593" s="11"/>
    </row>
    <row r="1594" spans="1:7">
      <c r="A1594" s="57">
        <f t="shared" ca="1" si="48"/>
        <v>77600</v>
      </c>
      <c r="B1594" s="50">
        <f t="shared" ca="1" si="49"/>
        <v>-86.058602469029211</v>
      </c>
      <c r="D1594" s="82"/>
      <c r="F1594" s="10"/>
      <c r="G1594" s="11"/>
    </row>
    <row r="1595" spans="1:7">
      <c r="A1595" s="57">
        <f t="shared" ca="1" si="48"/>
        <v>77650</v>
      </c>
      <c r="B1595" s="50">
        <f t="shared" ca="1" si="49"/>
        <v>-86.05427792888446</v>
      </c>
      <c r="D1595" s="82"/>
      <c r="F1595" s="10"/>
      <c r="G1595" s="11"/>
    </row>
    <row r="1596" spans="1:7">
      <c r="A1596" s="57">
        <f t="shared" ca="1" si="48"/>
        <v>77700</v>
      </c>
      <c r="B1596" s="50">
        <f t="shared" ca="1" si="49"/>
        <v>-86.05093009657034</v>
      </c>
      <c r="D1596" s="82"/>
      <c r="F1596" s="10"/>
      <c r="G1596" s="11"/>
    </row>
    <row r="1597" spans="1:7">
      <c r="A1597" s="57">
        <f t="shared" ca="1" si="48"/>
        <v>77750</v>
      </c>
      <c r="B1597" s="50">
        <f t="shared" ca="1" si="49"/>
        <v>-86.04855799047472</v>
      </c>
      <c r="D1597" s="82"/>
      <c r="F1597" s="10"/>
      <c r="G1597" s="11"/>
    </row>
    <row r="1598" spans="1:7">
      <c r="A1598" s="57">
        <f t="shared" ca="1" si="48"/>
        <v>77800</v>
      </c>
      <c r="B1598" s="50">
        <f t="shared" ca="1" si="49"/>
        <v>-86.04716067980641</v>
      </c>
      <c r="D1598" s="82"/>
      <c r="F1598" s="10"/>
      <c r="G1598" s="11"/>
    </row>
    <row r="1599" spans="1:7">
      <c r="A1599" s="57">
        <f t="shared" ca="1" si="48"/>
        <v>77850</v>
      </c>
      <c r="B1599" s="50">
        <f t="shared" ca="1" si="49"/>
        <v>-86.04673728444385</v>
      </c>
      <c r="D1599" s="82"/>
      <c r="F1599" s="10"/>
      <c r="G1599" s="11"/>
    </row>
    <row r="1600" spans="1:7">
      <c r="A1600" s="57">
        <f t="shared" ca="1" si="48"/>
        <v>77900</v>
      </c>
      <c r="B1600" s="50">
        <f t="shared" ca="1" si="49"/>
        <v>-86.047286974794162</v>
      </c>
      <c r="D1600" s="82"/>
      <c r="F1600" s="10"/>
      <c r="G1600" s="11"/>
    </row>
    <row r="1601" spans="1:7">
      <c r="A1601" s="57">
        <f t="shared" ca="1" si="48"/>
        <v>77950</v>
      </c>
      <c r="B1601" s="50">
        <f t="shared" ca="1" si="49"/>
        <v>-86.04880897166251</v>
      </c>
      <c r="D1601" s="82"/>
      <c r="F1601" s="10"/>
      <c r="G1601" s="11"/>
    </row>
    <row r="1602" spans="1:7">
      <c r="A1602" s="57">
        <f t="shared" ca="1" si="48"/>
        <v>78000</v>
      </c>
      <c r="B1602" s="50">
        <f t="shared" ca="1" si="49"/>
        <v>-86.051302546131708</v>
      </c>
      <c r="D1602" s="82"/>
      <c r="F1602" s="10"/>
      <c r="G1602" s="11"/>
    </row>
    <row r="1603" spans="1:7">
      <c r="A1603" s="57">
        <f t="shared" ca="1" si="48"/>
        <v>78050</v>
      </c>
      <c r="B1603" s="50">
        <f t="shared" ca="1" si="49"/>
        <v>-86.0547670194521</v>
      </c>
      <c r="D1603" s="82"/>
      <c r="F1603" s="10"/>
      <c r="G1603" s="11"/>
    </row>
    <row r="1604" spans="1:7">
      <c r="A1604" s="57">
        <f t="shared" ca="1" si="48"/>
        <v>78100</v>
      </c>
      <c r="B1604" s="50">
        <f t="shared" ca="1" si="49"/>
        <v>-86.05920176294164</v>
      </c>
      <c r="D1604" s="82"/>
      <c r="F1604" s="10"/>
      <c r="G1604" s="11"/>
    </row>
    <row r="1605" spans="1:7">
      <c r="A1605" s="57">
        <f t="shared" ca="1" si="48"/>
        <v>78150</v>
      </c>
      <c r="B1605" s="50">
        <f t="shared" ca="1" si="49"/>
        <v>-86.064606197896012</v>
      </c>
      <c r="D1605" s="82"/>
      <c r="F1605" s="10"/>
      <c r="G1605" s="11"/>
    </row>
    <row r="1606" spans="1:7">
      <c r="A1606" s="57">
        <f t="shared" ca="1" si="48"/>
        <v>78200</v>
      </c>
      <c r="B1606" s="50">
        <f t="shared" ca="1" si="49"/>
        <v>-86.070979795509018</v>
      </c>
      <c r="D1606" s="82"/>
      <c r="F1606" s="10"/>
      <c r="G1606" s="11"/>
    </row>
    <row r="1607" spans="1:7">
      <c r="A1607" s="57">
        <f t="shared" ca="1" si="48"/>
        <v>78250</v>
      </c>
      <c r="B1607" s="50">
        <f t="shared" ca="1" si="49"/>
        <v>-86.078322076803033</v>
      </c>
      <c r="D1607" s="82"/>
      <c r="F1607" s="10"/>
      <c r="G1607" s="11"/>
    </row>
    <row r="1608" spans="1:7">
      <c r="A1608" s="57">
        <f t="shared" ca="1" si="48"/>
        <v>78300</v>
      </c>
      <c r="B1608" s="50">
        <f t="shared" ca="1" si="49"/>
        <v>-86.086632612569431</v>
      </c>
      <c r="D1608" s="82"/>
      <c r="F1608" s="10"/>
      <c r="G1608" s="11"/>
    </row>
    <row r="1609" spans="1:7">
      <c r="A1609" s="57">
        <f t="shared" ca="1" si="48"/>
        <v>78350</v>
      </c>
      <c r="B1609" s="50">
        <f t="shared" ca="1" si="49"/>
        <v>-86.095911023319218</v>
      </c>
      <c r="D1609" s="82"/>
      <c r="F1609" s="10"/>
      <c r="G1609" s="11"/>
    </row>
    <row r="1610" spans="1:7">
      <c r="A1610" s="57">
        <f t="shared" ca="1" si="48"/>
        <v>78400</v>
      </c>
      <c r="B1610" s="50">
        <f t="shared" ca="1" si="49"/>
        <v>-86.106156979243607</v>
      </c>
      <c r="D1610" s="82"/>
      <c r="F1610" s="10"/>
      <c r="G1610" s="11"/>
    </row>
    <row r="1611" spans="1:7">
      <c r="A1611" s="57">
        <f t="shared" ca="1" si="48"/>
        <v>78450</v>
      </c>
      <c r="B1611" s="50">
        <f t="shared" ca="1" si="49"/>
        <v>-86.117370200184695</v>
      </c>
      <c r="D1611" s="82"/>
      <c r="F1611" s="10"/>
      <c r="G1611" s="11"/>
    </row>
    <row r="1612" spans="1:7">
      <c r="A1612" s="57">
        <f t="shared" ca="1" si="48"/>
        <v>78500</v>
      </c>
      <c r="B1612" s="50">
        <f t="shared" ca="1" si="49"/>
        <v>-86.12955045561614</v>
      </c>
      <c r="D1612" s="82"/>
      <c r="F1612" s="10"/>
      <c r="G1612" s="11"/>
    </row>
    <row r="1613" spans="1:7">
      <c r="A1613" s="57">
        <f t="shared" ca="1" si="48"/>
        <v>78550</v>
      </c>
      <c r="B1613" s="50">
        <f t="shared" ca="1" si="49"/>
        <v>-86.142697564633892</v>
      </c>
      <c r="D1613" s="82"/>
      <c r="F1613" s="10"/>
      <c r="G1613" s="11"/>
    </row>
    <row r="1614" spans="1:7">
      <c r="A1614" s="57">
        <f t="shared" ca="1" si="48"/>
        <v>78600</v>
      </c>
      <c r="B1614" s="50">
        <f t="shared" ca="1" si="49"/>
        <v>-86.15681139595695</v>
      </c>
      <c r="D1614" s="82"/>
      <c r="F1614" s="10"/>
      <c r="G1614" s="11"/>
    </row>
    <row r="1615" spans="1:7">
      <c r="A1615" s="57">
        <f t="shared" ca="1" si="48"/>
        <v>78650</v>
      </c>
      <c r="B1615" s="50">
        <f t="shared" ca="1" si="49"/>
        <v>-86.171891867938143</v>
      </c>
      <c r="D1615" s="82"/>
      <c r="F1615" s="10"/>
      <c r="G1615" s="11"/>
    </row>
    <row r="1616" spans="1:7">
      <c r="A1616" s="57">
        <f t="shared" ca="1" si="48"/>
        <v>78700</v>
      </c>
      <c r="B1616" s="50">
        <f t="shared" ca="1" si="49"/>
        <v>-86.187938948585057</v>
      </c>
      <c r="D1616" s="82"/>
      <c r="F1616" s="10"/>
      <c r="G1616" s="11"/>
    </row>
    <row r="1617" spans="1:7">
      <c r="A1617" s="57">
        <f t="shared" ca="1" si="48"/>
        <v>78750</v>
      </c>
      <c r="B1617" s="50">
        <f t="shared" ca="1" si="49"/>
        <v>-86.204952655590972</v>
      </c>
      <c r="D1617" s="82"/>
      <c r="F1617" s="10"/>
      <c r="G1617" s="11"/>
    </row>
    <row r="1618" spans="1:7">
      <c r="A1618" s="57">
        <f t="shared" ca="1" si="48"/>
        <v>78800</v>
      </c>
      <c r="B1618" s="50">
        <f t="shared" ca="1" si="49"/>
        <v>-86.222933056375837</v>
      </c>
      <c r="D1618" s="82"/>
      <c r="F1618" s="10"/>
      <c r="G1618" s="11"/>
    </row>
    <row r="1619" spans="1:7">
      <c r="A1619" s="57">
        <f t="shared" ca="1" si="48"/>
        <v>78850</v>
      </c>
      <c r="B1619" s="50">
        <f t="shared" ca="1" si="49"/>
        <v>-86.241880268137621</v>
      </c>
      <c r="D1619" s="82"/>
      <c r="F1619" s="10"/>
      <c r="G1619" s="11"/>
    </row>
    <row r="1620" spans="1:7">
      <c r="A1620" s="57">
        <f t="shared" ca="1" si="48"/>
        <v>78900</v>
      </c>
      <c r="B1620" s="50">
        <f t="shared" ca="1" si="49"/>
        <v>-86.261794457913396</v>
      </c>
      <c r="D1620" s="82"/>
      <c r="F1620" s="10"/>
      <c r="G1620" s="11"/>
    </row>
    <row r="1621" spans="1:7">
      <c r="A1621" s="57">
        <f t="shared" ca="1" si="48"/>
        <v>78950</v>
      </c>
      <c r="B1621" s="50">
        <f t="shared" ca="1" si="49"/>
        <v>-86.282675842651159</v>
      </c>
      <c r="D1621" s="82"/>
      <c r="F1621" s="10"/>
      <c r="G1621" s="11"/>
    </row>
    <row r="1622" spans="1:7">
      <c r="A1622" s="57">
        <f t="shared" ca="1" si="48"/>
        <v>79000</v>
      </c>
      <c r="B1622" s="50">
        <f t="shared" ca="1" si="49"/>
        <v>-86.30452468929127</v>
      </c>
      <c r="D1622" s="82"/>
      <c r="F1622" s="10"/>
      <c r="G1622" s="11"/>
    </row>
    <row r="1623" spans="1:7">
      <c r="A1623" s="57">
        <f t="shared" ca="1" si="48"/>
        <v>79050</v>
      </c>
      <c r="B1623" s="50">
        <f t="shared" ca="1" si="49"/>
        <v>-86.327341314858757</v>
      </c>
      <c r="D1623" s="82"/>
      <c r="F1623" s="10"/>
      <c r="G1623" s="11"/>
    </row>
    <row r="1624" spans="1:7">
      <c r="A1624" s="57">
        <f t="shared" ca="1" si="48"/>
        <v>79100</v>
      </c>
      <c r="B1624" s="50">
        <f t="shared" ca="1" si="49"/>
        <v>-86.351126086565557</v>
      </c>
      <c r="D1624" s="82"/>
      <c r="F1624" s="10"/>
      <c r="G1624" s="11"/>
    </row>
    <row r="1625" spans="1:7">
      <c r="A1625" s="57">
        <f t="shared" ca="1" si="48"/>
        <v>79150</v>
      </c>
      <c r="B1625" s="50">
        <f t="shared" ca="1" si="49"/>
        <v>-86.37587942192323</v>
      </c>
      <c r="D1625" s="82"/>
      <c r="F1625" s="10"/>
      <c r="G1625" s="11"/>
    </row>
    <row r="1626" spans="1:7">
      <c r="A1626" s="57">
        <f t="shared" ca="1" si="48"/>
        <v>79200</v>
      </c>
      <c r="B1626" s="50">
        <f t="shared" ca="1" si="49"/>
        <v>-86.401601788866145</v>
      </c>
      <c r="D1626" s="82"/>
      <c r="F1626" s="10"/>
      <c r="G1626" s="11"/>
    </row>
    <row r="1627" spans="1:7">
      <c r="A1627" s="57">
        <f t="shared" ca="1" si="48"/>
        <v>79250</v>
      </c>
      <c r="B1627" s="50">
        <f t="shared" ca="1" si="49"/>
        <v>-86.428293705885181</v>
      </c>
      <c r="D1627" s="82"/>
      <c r="F1627" s="10"/>
      <c r="G1627" s="11"/>
    </row>
    <row r="1628" spans="1:7">
      <c r="A1628" s="57">
        <f t="shared" ca="1" si="48"/>
        <v>79300</v>
      </c>
      <c r="B1628" s="50">
        <f t="shared" ca="1" si="49"/>
        <v>-86.455955742171966</v>
      </c>
      <c r="D1628" s="82"/>
      <c r="F1628" s="10"/>
      <c r="G1628" s="11"/>
    </row>
    <row r="1629" spans="1:7">
      <c r="A1629" s="57">
        <f t="shared" ca="1" si="48"/>
        <v>79350</v>
      </c>
      <c r="B1629" s="50">
        <f t="shared" ca="1" si="49"/>
        <v>-86.484588517773645</v>
      </c>
      <c r="D1629" s="82"/>
      <c r="F1629" s="10"/>
      <c r="G1629" s="11"/>
    </row>
    <row r="1630" spans="1:7">
      <c r="A1630" s="57">
        <f t="shared" ca="1" si="48"/>
        <v>79400</v>
      </c>
      <c r="B1630" s="50">
        <f t="shared" ca="1" si="49"/>
        <v>-86.514192703758567</v>
      </c>
      <c r="D1630" s="82"/>
      <c r="F1630" s="10"/>
      <c r="G1630" s="11"/>
    </row>
    <row r="1631" spans="1:7">
      <c r="A1631" s="57">
        <f t="shared" ca="1" si="48"/>
        <v>79450</v>
      </c>
      <c r="B1631" s="50">
        <f t="shared" ca="1" si="49"/>
        <v>-86.544769022392586</v>
      </c>
      <c r="D1631" s="82"/>
      <c r="F1631" s="10"/>
      <c r="G1631" s="11"/>
    </row>
    <row r="1632" spans="1:7">
      <c r="A1632" s="57">
        <f t="shared" ca="1" si="48"/>
        <v>79500</v>
      </c>
      <c r="B1632" s="50">
        <f t="shared" ca="1" si="49"/>
        <v>-86.576318247326327</v>
      </c>
      <c r="D1632" s="82"/>
      <c r="F1632" s="10"/>
      <c r="G1632" s="11"/>
    </row>
    <row r="1633" spans="1:7">
      <c r="A1633" s="57">
        <f t="shared" ca="1" si="48"/>
        <v>79550</v>
      </c>
      <c r="B1633" s="50">
        <f t="shared" ca="1" si="49"/>
        <v>-86.608841203793446</v>
      </c>
      <c r="D1633" s="82"/>
      <c r="F1633" s="10"/>
      <c r="G1633" s="11"/>
    </row>
    <row r="1634" spans="1:7">
      <c r="A1634" s="57">
        <f t="shared" ca="1" si="48"/>
        <v>79600</v>
      </c>
      <c r="B1634" s="50">
        <f t="shared" ca="1" si="49"/>
        <v>-86.642338768819911</v>
      </c>
      <c r="D1634" s="82"/>
      <c r="F1634" s="10"/>
      <c r="G1634" s="11"/>
    </row>
    <row r="1635" spans="1:7">
      <c r="A1635" s="57">
        <f t="shared" ca="1" si="48"/>
        <v>79650</v>
      </c>
      <c r="B1635" s="50">
        <f t="shared" ca="1" si="49"/>
        <v>-86.676811871444372</v>
      </c>
      <c r="D1635" s="82"/>
      <c r="F1635" s="10"/>
      <c r="G1635" s="11"/>
    </row>
    <row r="1636" spans="1:7">
      <c r="A1636" s="57">
        <f t="shared" ca="1" si="48"/>
        <v>79700</v>
      </c>
      <c r="B1636" s="50">
        <f t="shared" ca="1" si="49"/>
        <v>-86.71226149295002</v>
      </c>
      <c r="D1636" s="82"/>
      <c r="F1636" s="10"/>
      <c r="G1636" s="11"/>
    </row>
    <row r="1637" spans="1:7">
      <c r="A1637" s="57">
        <f t="shared" ca="1" si="48"/>
        <v>79750</v>
      </c>
      <c r="B1637" s="50">
        <f t="shared" ca="1" si="49"/>
        <v>-86.7486886671077</v>
      </c>
      <c r="D1637" s="82"/>
      <c r="F1637" s="10"/>
      <c r="G1637" s="11"/>
    </row>
    <row r="1638" spans="1:7">
      <c r="A1638" s="57">
        <f t="shared" ca="1" si="48"/>
        <v>79800</v>
      </c>
      <c r="B1638" s="50">
        <f t="shared" ca="1" si="49"/>
        <v>-86.786094480430449</v>
      </c>
      <c r="D1638" s="82"/>
      <c r="F1638" s="10"/>
      <c r="G1638" s="11"/>
    </row>
    <row r="1639" spans="1:7">
      <c r="A1639" s="57">
        <f t="shared" ca="1" si="48"/>
        <v>79850</v>
      </c>
      <c r="B1639" s="50">
        <f t="shared" ca="1" si="49"/>
        <v>-86.824480072439854</v>
      </c>
      <c r="D1639" s="82"/>
      <c r="F1639" s="10"/>
      <c r="G1639" s="11"/>
    </row>
    <row r="1640" spans="1:7">
      <c r="A1640" s="57">
        <f t="shared" ca="1" si="48"/>
        <v>79900</v>
      </c>
      <c r="B1640" s="50">
        <f t="shared" ca="1" si="49"/>
        <v>-86.863846635943986</v>
      </c>
      <c r="D1640" s="82"/>
      <c r="F1640" s="10"/>
      <c r="G1640" s="11"/>
    </row>
    <row r="1641" spans="1:7">
      <c r="A1641" s="57">
        <f t="shared" ca="1" si="48"/>
        <v>79950</v>
      </c>
      <c r="B1641" s="50">
        <f t="shared" ca="1" si="49"/>
        <v>-86.904195417327458</v>
      </c>
      <c r="D1641" s="82"/>
      <c r="F1641" s="10"/>
      <c r="G1641" s="11"/>
    </row>
    <row r="1642" spans="1:7">
      <c r="A1642" s="57">
        <f t="shared" ca="1" si="48"/>
        <v>80000</v>
      </c>
      <c r="B1642" s="50">
        <f t="shared" ca="1" si="49"/>
        <v>-86.945527716853235</v>
      </c>
      <c r="D1642" s="82"/>
      <c r="F1642" s="10"/>
      <c r="G1642" s="11"/>
    </row>
    <row r="1643" spans="1:7">
      <c r="A1643" s="57">
        <f t="shared" ref="A1643:A1706" ca="1" si="50">OFFSET(A1643,-1,0)+f_stop/5000</f>
        <v>80050</v>
      </c>
      <c r="B1643" s="50">
        <f t="shared" ref="B1643:B1706" ca="1" si="51">20*LOG(ABS(   (1/f_dec*SIN(f_dec*$A1643/Fm*PI())/SIN($A1643/Fm*PI()))^(order-2) * (1/f_dec2*SIN(f_dec2*$A1643/Fm*PI())/SIN($A1643/Fm*PI())) *  (1/(f_dec*n_avg)*SIN((f_dec*n_avg)*$A1643/Fm*PI())/SIN($A1643/Fm*PI()))    ))</f>
        <v>-86.987844888976795</v>
      </c>
      <c r="D1643" s="82"/>
      <c r="F1643" s="10"/>
      <c r="G1643" s="11"/>
    </row>
    <row r="1644" spans="1:7">
      <c r="A1644" s="57">
        <f t="shared" ca="1" si="50"/>
        <v>80100</v>
      </c>
      <c r="B1644" s="50">
        <f t="shared" ca="1" si="51"/>
        <v>-87.031148342672651</v>
      </c>
      <c r="D1644" s="82"/>
      <c r="F1644" s="10"/>
      <c r="G1644" s="11"/>
    </row>
    <row r="1645" spans="1:7">
      <c r="A1645" s="57">
        <f t="shared" ca="1" si="50"/>
        <v>80150</v>
      </c>
      <c r="B1645" s="50">
        <f t="shared" ca="1" si="51"/>
        <v>-87.075439541773235</v>
      </c>
      <c r="D1645" s="82"/>
      <c r="F1645" s="10"/>
      <c r="G1645" s="11"/>
    </row>
    <row r="1646" spans="1:7">
      <c r="A1646" s="57">
        <f t="shared" ca="1" si="50"/>
        <v>80200</v>
      </c>
      <c r="B1646" s="50">
        <f t="shared" ca="1" si="51"/>
        <v>-87.120720005320536</v>
      </c>
      <c r="D1646" s="82"/>
      <c r="F1646" s="10"/>
      <c r="G1646" s="11"/>
    </row>
    <row r="1647" spans="1:7">
      <c r="A1647" s="57">
        <f t="shared" ca="1" si="50"/>
        <v>80250</v>
      </c>
      <c r="B1647" s="50">
        <f t="shared" ca="1" si="51"/>
        <v>-87.166991307930587</v>
      </c>
      <c r="D1647" s="82"/>
      <c r="F1647" s="10"/>
      <c r="G1647" s="11"/>
    </row>
    <row r="1648" spans="1:7">
      <c r="A1648" s="57">
        <f t="shared" ca="1" si="50"/>
        <v>80300</v>
      </c>
      <c r="B1648" s="50">
        <f t="shared" ca="1" si="51"/>
        <v>-87.214255080170787</v>
      </c>
      <c r="D1648" s="82"/>
      <c r="F1648" s="10"/>
      <c r="G1648" s="11"/>
    </row>
    <row r="1649" spans="1:7">
      <c r="A1649" s="57">
        <f t="shared" ca="1" si="50"/>
        <v>80350</v>
      </c>
      <c r="B1649" s="50">
        <f t="shared" ca="1" si="51"/>
        <v>-87.262513008950691</v>
      </c>
      <c r="D1649" s="82"/>
      <c r="F1649" s="10"/>
      <c r="G1649" s="11"/>
    </row>
    <row r="1650" spans="1:7">
      <c r="A1650" s="57">
        <f t="shared" ca="1" si="50"/>
        <v>80400</v>
      </c>
      <c r="B1650" s="50">
        <f t="shared" ca="1" si="51"/>
        <v>-87.311766837925816</v>
      </c>
      <c r="D1650" s="82"/>
      <c r="F1650" s="10"/>
      <c r="G1650" s="11"/>
    </row>
    <row r="1651" spans="1:7">
      <c r="A1651" s="57">
        <f t="shared" ca="1" si="50"/>
        <v>80450</v>
      </c>
      <c r="B1651" s="50">
        <f t="shared" ca="1" si="51"/>
        <v>-87.362018367915525</v>
      </c>
      <c r="D1651" s="82"/>
      <c r="F1651" s="10"/>
      <c r="G1651" s="11"/>
    </row>
    <row r="1652" spans="1:7">
      <c r="A1652" s="57">
        <f t="shared" ca="1" si="50"/>
        <v>80500</v>
      </c>
      <c r="B1652" s="50">
        <f t="shared" ca="1" si="51"/>
        <v>-87.413269457334124</v>
      </c>
      <c r="D1652" s="82"/>
      <c r="F1652" s="10"/>
      <c r="G1652" s="11"/>
    </row>
    <row r="1653" spans="1:7">
      <c r="A1653" s="57">
        <f t="shared" ca="1" si="50"/>
        <v>80550</v>
      </c>
      <c r="B1653" s="50">
        <f t="shared" ca="1" si="51"/>
        <v>-87.465522022636449</v>
      </c>
      <c r="D1653" s="82"/>
      <c r="F1653" s="10"/>
      <c r="G1653" s="11"/>
    </row>
    <row r="1654" spans="1:7">
      <c r="A1654" s="57">
        <f t="shared" ca="1" si="50"/>
        <v>80600</v>
      </c>
      <c r="B1654" s="50">
        <f t="shared" ca="1" si="51"/>
        <v>-87.518778038777356</v>
      </c>
      <c r="D1654" s="82"/>
      <c r="F1654" s="10"/>
      <c r="G1654" s="11"/>
    </row>
    <row r="1655" spans="1:7">
      <c r="A1655" s="57">
        <f t="shared" ca="1" si="50"/>
        <v>80650</v>
      </c>
      <c r="B1655" s="50">
        <f t="shared" ca="1" si="51"/>
        <v>-87.573039539685865</v>
      </c>
      <c r="D1655" s="82"/>
      <c r="F1655" s="10"/>
      <c r="G1655" s="11"/>
    </row>
    <row r="1656" spans="1:7">
      <c r="A1656" s="57">
        <f t="shared" ca="1" si="50"/>
        <v>80700</v>
      </c>
      <c r="B1656" s="50">
        <f t="shared" ca="1" si="51"/>
        <v>-87.628308618753806</v>
      </c>
      <c r="D1656" s="82"/>
      <c r="F1656" s="10"/>
      <c r="G1656" s="11"/>
    </row>
    <row r="1657" spans="1:7">
      <c r="A1657" s="57">
        <f t="shared" ca="1" si="50"/>
        <v>80750</v>
      </c>
      <c r="B1657" s="50">
        <f t="shared" ca="1" si="51"/>
        <v>-87.684587429339587</v>
      </c>
      <c r="D1657" s="82"/>
      <c r="F1657" s="10"/>
      <c r="G1657" s="11"/>
    </row>
    <row r="1658" spans="1:7">
      <c r="A1658" s="57">
        <f t="shared" ca="1" si="50"/>
        <v>80800</v>
      </c>
      <c r="B1658" s="50">
        <f t="shared" ca="1" si="51"/>
        <v>-87.741878185286993</v>
      </c>
      <c r="D1658" s="82"/>
      <c r="F1658" s="10"/>
      <c r="G1658" s="11"/>
    </row>
    <row r="1659" spans="1:7">
      <c r="A1659" s="57">
        <f t="shared" ca="1" si="50"/>
        <v>80850</v>
      </c>
      <c r="B1659" s="50">
        <f t="shared" ca="1" si="51"/>
        <v>-87.800183161459543</v>
      </c>
      <c r="D1659" s="82"/>
      <c r="F1659" s="10"/>
      <c r="G1659" s="11"/>
    </row>
    <row r="1660" spans="1:7">
      <c r="A1660" s="57">
        <f t="shared" ca="1" si="50"/>
        <v>80900</v>
      </c>
      <c r="B1660" s="50">
        <f t="shared" ca="1" si="51"/>
        <v>-87.859504694290464</v>
      </c>
      <c r="D1660" s="82"/>
      <c r="F1660" s="10"/>
      <c r="G1660" s="11"/>
    </row>
    <row r="1661" spans="1:7">
      <c r="A1661" s="57">
        <f t="shared" ca="1" si="50"/>
        <v>80950</v>
      </c>
      <c r="B1661" s="50">
        <f t="shared" ca="1" si="51"/>
        <v>-87.919845182348766</v>
      </c>
      <c r="D1661" s="82"/>
      <c r="F1661" s="10"/>
      <c r="G1661" s="11"/>
    </row>
    <row r="1662" spans="1:7">
      <c r="A1662" s="57">
        <f t="shared" ca="1" si="50"/>
        <v>81000</v>
      </c>
      <c r="B1662" s="50">
        <f t="shared" ca="1" si="51"/>
        <v>-87.9812070869216</v>
      </c>
      <c r="D1662" s="82"/>
      <c r="F1662" s="10"/>
      <c r="G1662" s="11"/>
    </row>
    <row r="1663" spans="1:7">
      <c r="A1663" s="57">
        <f t="shared" ca="1" si="50"/>
        <v>81050</v>
      </c>
      <c r="B1663" s="50">
        <f t="shared" ca="1" si="51"/>
        <v>-88.043592932612938</v>
      </c>
      <c r="D1663" s="82"/>
      <c r="F1663" s="10"/>
      <c r="G1663" s="11"/>
    </row>
    <row r="1664" spans="1:7">
      <c r="A1664" s="57">
        <f t="shared" ca="1" si="50"/>
        <v>81100</v>
      </c>
      <c r="B1664" s="50">
        <f t="shared" ca="1" si="51"/>
        <v>-88.107005307959682</v>
      </c>
      <c r="D1664" s="82"/>
      <c r="F1664" s="10"/>
      <c r="G1664" s="11"/>
    </row>
    <row r="1665" spans="1:7">
      <c r="A1665" s="57">
        <f t="shared" ca="1" si="50"/>
        <v>81150</v>
      </c>
      <c r="B1665" s="50">
        <f t="shared" ca="1" si="51"/>
        <v>-88.1714468660644</v>
      </c>
      <c r="D1665" s="82"/>
      <c r="F1665" s="10"/>
      <c r="G1665" s="11"/>
    </row>
    <row r="1666" spans="1:7">
      <c r="A1666" s="57">
        <f t="shared" ca="1" si="50"/>
        <v>81200</v>
      </c>
      <c r="B1666" s="50">
        <f t="shared" ca="1" si="51"/>
        <v>-88.236920325246061</v>
      </c>
      <c r="D1666" s="82"/>
      <c r="F1666" s="10"/>
      <c r="G1666" s="11"/>
    </row>
    <row r="1667" spans="1:7">
      <c r="A1667" s="57">
        <f t="shared" ca="1" si="50"/>
        <v>81250</v>
      </c>
      <c r="B1667" s="50">
        <f t="shared" ca="1" si="51"/>
        <v>-88.303428469708393</v>
      </c>
      <c r="D1667" s="82"/>
      <c r="F1667" s="10"/>
      <c r="G1667" s="11"/>
    </row>
    <row r="1668" spans="1:7">
      <c r="A1668" s="57">
        <f t="shared" ca="1" si="50"/>
        <v>81300</v>
      </c>
      <c r="B1668" s="50">
        <f t="shared" ca="1" si="51"/>
        <v>-88.370974150226516</v>
      </c>
      <c r="D1668" s="82"/>
      <c r="F1668" s="10"/>
      <c r="G1668" s="11"/>
    </row>
    <row r="1669" spans="1:7">
      <c r="A1669" s="57">
        <f t="shared" ca="1" si="50"/>
        <v>81350</v>
      </c>
      <c r="B1669" s="50">
        <f t="shared" ca="1" si="51"/>
        <v>-88.439560284852291</v>
      </c>
      <c r="D1669" s="82"/>
      <c r="F1669" s="10"/>
      <c r="G1669" s="11"/>
    </row>
    <row r="1670" spans="1:7">
      <c r="A1670" s="57">
        <f t="shared" ca="1" si="50"/>
        <v>81400</v>
      </c>
      <c r="B1670" s="50">
        <f t="shared" ca="1" si="51"/>
        <v>-88.509189859638468</v>
      </c>
      <c r="D1670" s="82"/>
      <c r="F1670" s="10"/>
      <c r="G1670" s="11"/>
    </row>
    <row r="1671" spans="1:7">
      <c r="A1671" s="57">
        <f t="shared" ca="1" si="50"/>
        <v>81450</v>
      </c>
      <c r="B1671" s="50">
        <f t="shared" ca="1" si="51"/>
        <v>-88.579865929382393</v>
      </c>
      <c r="D1671" s="82"/>
      <c r="F1671" s="10"/>
      <c r="G1671" s="11"/>
    </row>
    <row r="1672" spans="1:7">
      <c r="A1672" s="57">
        <f t="shared" ca="1" si="50"/>
        <v>81500</v>
      </c>
      <c r="B1672" s="50">
        <f t="shared" ca="1" si="51"/>
        <v>-88.651591618389261</v>
      </c>
      <c r="D1672" s="82"/>
      <c r="F1672" s="10"/>
      <c r="G1672" s="11"/>
    </row>
    <row r="1673" spans="1:7">
      <c r="A1673" s="57">
        <f t="shared" ca="1" si="50"/>
        <v>81550</v>
      </c>
      <c r="B1673" s="50">
        <f t="shared" ca="1" si="51"/>
        <v>-88.724370121255589</v>
      </c>
      <c r="D1673" s="82"/>
      <c r="F1673" s="10"/>
      <c r="G1673" s="11"/>
    </row>
    <row r="1674" spans="1:7">
      <c r="A1674" s="57">
        <f t="shared" ca="1" si="50"/>
        <v>81600</v>
      </c>
      <c r="B1674" s="50">
        <f t="shared" ca="1" si="51"/>
        <v>-88.798204703673491</v>
      </c>
      <c r="D1674" s="82"/>
      <c r="F1674" s="10"/>
      <c r="G1674" s="11"/>
    </row>
    <row r="1675" spans="1:7">
      <c r="A1675" s="57">
        <f t="shared" ca="1" si="50"/>
        <v>81650</v>
      </c>
      <c r="B1675" s="50">
        <f t="shared" ca="1" si="51"/>
        <v>-88.873098703255593</v>
      </c>
      <c r="D1675" s="82"/>
      <c r="F1675" s="10"/>
      <c r="G1675" s="11"/>
    </row>
    <row r="1676" spans="1:7">
      <c r="A1676" s="57">
        <f t="shared" ca="1" si="50"/>
        <v>81700</v>
      </c>
      <c r="B1676" s="50">
        <f t="shared" ca="1" si="51"/>
        <v>-88.94905553038187</v>
      </c>
      <c r="D1676" s="82"/>
      <c r="F1676" s="10"/>
      <c r="G1676" s="11"/>
    </row>
    <row r="1677" spans="1:7">
      <c r="A1677" s="57">
        <f t="shared" ca="1" si="50"/>
        <v>81750</v>
      </c>
      <c r="B1677" s="50">
        <f t="shared" ca="1" si="51"/>
        <v>-89.026078669068056</v>
      </c>
      <c r="D1677" s="82"/>
      <c r="F1677" s="10"/>
      <c r="G1677" s="11"/>
    </row>
    <row r="1678" spans="1:7">
      <c r="A1678" s="57">
        <f t="shared" ca="1" si="50"/>
        <v>81800</v>
      </c>
      <c r="B1678" s="50">
        <f t="shared" ca="1" si="51"/>
        <v>-89.104171677856598</v>
      </c>
      <c r="D1678" s="82"/>
      <c r="F1678" s="10"/>
      <c r="G1678" s="11"/>
    </row>
    <row r="1679" spans="1:7">
      <c r="A1679" s="57">
        <f t="shared" ca="1" si="50"/>
        <v>81850</v>
      </c>
      <c r="B1679" s="50">
        <f t="shared" ca="1" si="51"/>
        <v>-89.183338190730808</v>
      </c>
      <c r="D1679" s="82"/>
      <c r="F1679" s="10"/>
      <c r="G1679" s="11"/>
    </row>
    <row r="1680" spans="1:7">
      <c r="A1680" s="57">
        <f t="shared" ca="1" si="50"/>
        <v>81900</v>
      </c>
      <c r="B1680" s="50">
        <f t="shared" ca="1" si="51"/>
        <v>-89.263581918051855</v>
      </c>
      <c r="D1680" s="82"/>
      <c r="F1680" s="10"/>
      <c r="G1680" s="11"/>
    </row>
    <row r="1681" spans="1:7">
      <c r="A1681" s="57">
        <f t="shared" ca="1" si="50"/>
        <v>81950</v>
      </c>
      <c r="B1681" s="50">
        <f t="shared" ca="1" si="51"/>
        <v>-89.34490664752046</v>
      </c>
      <c r="D1681" s="82"/>
      <c r="F1681" s="10"/>
      <c r="G1681" s="11"/>
    </row>
    <row r="1682" spans="1:7">
      <c r="A1682" s="57">
        <f t="shared" ca="1" si="50"/>
        <v>82000</v>
      </c>
      <c r="B1682" s="50">
        <f t="shared" ca="1" si="51"/>
        <v>-89.427316245162487</v>
      </c>
      <c r="D1682" s="82"/>
      <c r="F1682" s="10"/>
      <c r="G1682" s="11"/>
    </row>
    <row r="1683" spans="1:7">
      <c r="A1683" s="57">
        <f t="shared" ca="1" si="50"/>
        <v>82050</v>
      </c>
      <c r="B1683" s="50">
        <f t="shared" ca="1" si="51"/>
        <v>-89.510814656339889</v>
      </c>
      <c r="D1683" s="82"/>
      <c r="F1683" s="10"/>
      <c r="G1683" s="11"/>
    </row>
    <row r="1684" spans="1:7">
      <c r="A1684" s="57">
        <f t="shared" ca="1" si="50"/>
        <v>82100</v>
      </c>
      <c r="B1684" s="50">
        <f t="shared" ca="1" si="51"/>
        <v>-89.595405906787349</v>
      </c>
      <c r="D1684" s="82"/>
      <c r="F1684" s="10"/>
      <c r="G1684" s="11"/>
    </row>
    <row r="1685" spans="1:7">
      <c r="A1685" s="57">
        <f t="shared" ca="1" si="50"/>
        <v>82150</v>
      </c>
      <c r="B1685" s="50">
        <f t="shared" ca="1" si="51"/>
        <v>-89.681094103675022</v>
      </c>
      <c r="D1685" s="82"/>
      <c r="F1685" s="10"/>
      <c r="G1685" s="11"/>
    </row>
    <row r="1686" spans="1:7">
      <c r="A1686" s="57">
        <f t="shared" ca="1" si="50"/>
        <v>82200</v>
      </c>
      <c r="B1686" s="50">
        <f t="shared" ca="1" si="51"/>
        <v>-89.767883436698256</v>
      </c>
      <c r="D1686" s="82"/>
      <c r="F1686" s="10"/>
      <c r="G1686" s="11"/>
    </row>
    <row r="1687" spans="1:7">
      <c r="A1687" s="57">
        <f t="shared" ca="1" si="50"/>
        <v>82250</v>
      </c>
      <c r="B1687" s="50">
        <f t="shared" ca="1" si="51"/>
        <v>-89.855778179194928</v>
      </c>
      <c r="D1687" s="82"/>
      <c r="F1687" s="10"/>
      <c r="G1687" s="11"/>
    </row>
    <row r="1688" spans="1:7">
      <c r="A1688" s="57">
        <f t="shared" ca="1" si="50"/>
        <v>82300</v>
      </c>
      <c r="B1688" s="50">
        <f t="shared" ca="1" si="51"/>
        <v>-89.944782689290577</v>
      </c>
      <c r="D1688" s="82"/>
      <c r="F1688" s="10"/>
      <c r="G1688" s="11"/>
    </row>
    <row r="1689" spans="1:7">
      <c r="A1689" s="57">
        <f t="shared" ca="1" si="50"/>
        <v>82350</v>
      </c>
      <c r="B1689" s="50">
        <f t="shared" ca="1" si="51"/>
        <v>-90.034901411072923</v>
      </c>
      <c r="D1689" s="82"/>
      <c r="F1689" s="10"/>
      <c r="G1689" s="11"/>
    </row>
    <row r="1690" spans="1:7">
      <c r="A1690" s="57">
        <f t="shared" ca="1" si="50"/>
        <v>82400</v>
      </c>
      <c r="B1690" s="50">
        <f t="shared" ca="1" si="51"/>
        <v>-90.126138875795419</v>
      </c>
      <c r="D1690" s="82"/>
      <c r="F1690" s="10"/>
      <c r="G1690" s="11"/>
    </row>
    <row r="1691" spans="1:7">
      <c r="A1691" s="57">
        <f t="shared" ca="1" si="50"/>
        <v>82450</v>
      </c>
      <c r="B1691" s="50">
        <f t="shared" ca="1" si="51"/>
        <v>-90.218499703111604</v>
      </c>
      <c r="D1691" s="82"/>
      <c r="F1691" s="10"/>
      <c r="G1691" s="11"/>
    </row>
    <row r="1692" spans="1:7">
      <c r="A1692" s="57">
        <f t="shared" ca="1" si="50"/>
        <v>82500</v>
      </c>
      <c r="B1692" s="50">
        <f t="shared" ca="1" si="51"/>
        <v>-90.311988602340065</v>
      </c>
      <c r="D1692" s="82"/>
      <c r="F1692" s="10"/>
      <c r="G1692" s="11"/>
    </row>
    <row r="1693" spans="1:7">
      <c r="A1693" s="57">
        <f t="shared" ca="1" si="50"/>
        <v>82550</v>
      </c>
      <c r="B1693" s="50">
        <f t="shared" ca="1" si="51"/>
        <v>-90.40661037376131</v>
      </c>
      <c r="D1693" s="82"/>
      <c r="F1693" s="10"/>
      <c r="G1693" s="11"/>
    </row>
    <row r="1694" spans="1:7">
      <c r="A1694" s="57">
        <f t="shared" ca="1" si="50"/>
        <v>82600</v>
      </c>
      <c r="B1694" s="50">
        <f t="shared" ca="1" si="51"/>
        <v>-90.502369909947475</v>
      </c>
      <c r="D1694" s="82"/>
      <c r="F1694" s="10"/>
      <c r="G1694" s="11"/>
    </row>
    <row r="1695" spans="1:7">
      <c r="A1695" s="57">
        <f t="shared" ca="1" si="50"/>
        <v>82650</v>
      </c>
      <c r="B1695" s="50">
        <f t="shared" ca="1" si="51"/>
        <v>-90.599272197125146</v>
      </c>
      <c r="D1695" s="82"/>
      <c r="F1695" s="10"/>
      <c r="G1695" s="11"/>
    </row>
    <row r="1696" spans="1:7">
      <c r="A1696" s="57">
        <f t="shared" ca="1" si="50"/>
        <v>82700</v>
      </c>
      <c r="B1696" s="50">
        <f t="shared" ca="1" si="51"/>
        <v>-90.697322316572766</v>
      </c>
      <c r="D1696" s="82"/>
      <c r="F1696" s="10"/>
      <c r="G1696" s="11"/>
    </row>
    <row r="1697" spans="1:7">
      <c r="A1697" s="57">
        <f t="shared" ca="1" si="50"/>
        <v>82750</v>
      </c>
      <c r="B1697" s="50">
        <f t="shared" ca="1" si="51"/>
        <v>-90.796525446052868</v>
      </c>
      <c r="D1697" s="82"/>
      <c r="F1697" s="10"/>
      <c r="G1697" s="11"/>
    </row>
    <row r="1698" spans="1:7">
      <c r="A1698" s="57">
        <f t="shared" ca="1" si="50"/>
        <v>82800</v>
      </c>
      <c r="B1698" s="50">
        <f t="shared" ca="1" si="51"/>
        <v>-90.89688686128062</v>
      </c>
      <c r="D1698" s="82"/>
      <c r="F1698" s="10"/>
      <c r="G1698" s="11"/>
    </row>
    <row r="1699" spans="1:7">
      <c r="A1699" s="57">
        <f t="shared" ca="1" si="50"/>
        <v>82850</v>
      </c>
      <c r="B1699" s="50">
        <f t="shared" ca="1" si="51"/>
        <v>-90.998411937429438</v>
      </c>
      <c r="D1699" s="82"/>
      <c r="F1699" s="10"/>
      <c r="G1699" s="11"/>
    </row>
    <row r="1700" spans="1:7">
      <c r="A1700" s="57">
        <f t="shared" ca="1" si="50"/>
        <v>82900</v>
      </c>
      <c r="B1700" s="50">
        <f t="shared" ca="1" si="51"/>
        <v>-91.101106150674269</v>
      </c>
      <c r="D1700" s="82"/>
      <c r="F1700" s="10"/>
      <c r="G1700" s="11"/>
    </row>
    <row r="1701" spans="1:7">
      <c r="A1701" s="57">
        <f t="shared" ca="1" si="50"/>
        <v>82950</v>
      </c>
      <c r="B1701" s="50">
        <f t="shared" ca="1" si="51"/>
        <v>-91.204975079774243</v>
      </c>
      <c r="D1701" s="82"/>
      <c r="F1701" s="10"/>
      <c r="G1701" s="11"/>
    </row>
    <row r="1702" spans="1:7">
      <c r="A1702" s="57">
        <f t="shared" ca="1" si="50"/>
        <v>83000</v>
      </c>
      <c r="B1702" s="50">
        <f t="shared" ca="1" si="51"/>
        <v>-91.310024407694868</v>
      </c>
      <c r="D1702" s="82"/>
      <c r="F1702" s="10"/>
      <c r="G1702" s="11"/>
    </row>
    <row r="1703" spans="1:7">
      <c r="A1703" s="57">
        <f t="shared" ca="1" si="50"/>
        <v>83050</v>
      </c>
      <c r="B1703" s="50">
        <f t="shared" ca="1" si="51"/>
        <v>-91.416259923271909</v>
      </c>
      <c r="D1703" s="82"/>
      <c r="F1703" s="10"/>
      <c r="G1703" s="11"/>
    </row>
    <row r="1704" spans="1:7">
      <c r="A1704" s="57">
        <f t="shared" ca="1" si="50"/>
        <v>83100</v>
      </c>
      <c r="B1704" s="50">
        <f t="shared" ca="1" si="51"/>
        <v>-91.523687522916944</v>
      </c>
      <c r="D1704" s="82"/>
      <c r="F1704" s="10"/>
      <c r="G1704" s="11"/>
    </row>
    <row r="1705" spans="1:7">
      <c r="A1705" s="57">
        <f t="shared" ca="1" si="50"/>
        <v>83150</v>
      </c>
      <c r="B1705" s="50">
        <f t="shared" ca="1" si="51"/>
        <v>-91.632313212366455</v>
      </c>
      <c r="D1705" s="82"/>
      <c r="F1705" s="10"/>
      <c r="G1705" s="11"/>
    </row>
    <row r="1706" spans="1:7">
      <c r="A1706" s="57">
        <f t="shared" ca="1" si="50"/>
        <v>83200</v>
      </c>
      <c r="B1706" s="50">
        <f t="shared" ca="1" si="51"/>
        <v>-91.742143108475517</v>
      </c>
      <c r="D1706" s="82"/>
      <c r="F1706" s="10"/>
      <c r="G1706" s="11"/>
    </row>
    <row r="1707" spans="1:7">
      <c r="A1707" s="57">
        <f t="shared" ref="A1707:A1770" ca="1" si="52">OFFSET(A1707,-1,0)+f_stop/5000</f>
        <v>83250</v>
      </c>
      <c r="B1707" s="50">
        <f t="shared" ref="B1707:B1770" ca="1" si="53">20*LOG(ABS(   (1/f_dec*SIN(f_dec*$A1707/Fm*PI())/SIN($A1707/Fm*PI()))^(order-2) * (1/f_dec2*SIN(f_dec2*$A1707/Fm*PI())/SIN($A1707/Fm*PI())) *  (1/(f_dec*n_avg)*SIN((f_dec*n_avg)*$A1707/Fm*PI())/SIN($A1707/Fm*PI()))    ))</f>
        <v>-91.853183441057112</v>
      </c>
      <c r="D1707" s="82"/>
      <c r="F1707" s="10"/>
      <c r="G1707" s="11"/>
    </row>
    <row r="1708" spans="1:7">
      <c r="A1708" s="57">
        <f t="shared" ca="1" si="52"/>
        <v>83300</v>
      </c>
      <c r="B1708" s="50">
        <f t="shared" ca="1" si="53"/>
        <v>-91.965440554768406</v>
      </c>
      <c r="D1708" s="82"/>
      <c r="F1708" s="10"/>
      <c r="G1708" s="11"/>
    </row>
    <row r="1709" spans="1:7">
      <c r="A1709" s="57">
        <f t="shared" ca="1" si="52"/>
        <v>83350</v>
      </c>
      <c r="B1709" s="50">
        <f t="shared" ca="1" si="53"/>
        <v>-92.078920911045557</v>
      </c>
      <c r="D1709" s="82"/>
      <c r="F1709" s="10"/>
      <c r="G1709" s="11"/>
    </row>
    <row r="1710" spans="1:7">
      <c r="A1710" s="57">
        <f t="shared" ca="1" si="52"/>
        <v>83400</v>
      </c>
      <c r="B1710" s="50">
        <f t="shared" ca="1" si="53"/>
        <v>-92.193631090087933</v>
      </c>
      <c r="D1710" s="82"/>
      <c r="F1710" s="10"/>
      <c r="G1710" s="11"/>
    </row>
    <row r="1711" spans="1:7">
      <c r="A1711" s="57">
        <f t="shared" ca="1" si="52"/>
        <v>83450</v>
      </c>
      <c r="B1711" s="50">
        <f t="shared" ca="1" si="53"/>
        <v>-92.309577792893435</v>
      </c>
      <c r="D1711" s="82"/>
      <c r="F1711" s="10"/>
      <c r="G1711" s="11"/>
    </row>
    <row r="1712" spans="1:7">
      <c r="A1712" s="57">
        <f t="shared" ca="1" si="52"/>
        <v>83500</v>
      </c>
      <c r="B1712" s="50">
        <f t="shared" ca="1" si="53"/>
        <v>-92.426767843346653</v>
      </c>
      <c r="D1712" s="82"/>
      <c r="F1712" s="10"/>
      <c r="G1712" s="11"/>
    </row>
    <row r="1713" spans="1:7">
      <c r="A1713" s="57">
        <f t="shared" ca="1" si="52"/>
        <v>83550</v>
      </c>
      <c r="B1713" s="50">
        <f t="shared" ca="1" si="53"/>
        <v>-92.545208190360398</v>
      </c>
      <c r="D1713" s="82"/>
      <c r="F1713" s="10"/>
      <c r="G1713" s="11"/>
    </row>
    <row r="1714" spans="1:7">
      <c r="A1714" s="57">
        <f t="shared" ca="1" si="52"/>
        <v>83600</v>
      </c>
      <c r="B1714" s="50">
        <f t="shared" ca="1" si="53"/>
        <v>-92.664905910073472</v>
      </c>
      <c r="D1714" s="82"/>
      <c r="F1714" s="10"/>
      <c r="G1714" s="11"/>
    </row>
    <row r="1715" spans="1:7">
      <c r="A1715" s="57">
        <f t="shared" ca="1" si="52"/>
        <v>83650</v>
      </c>
      <c r="B1715" s="50">
        <f t="shared" ca="1" si="53"/>
        <v>-92.785868208105114</v>
      </c>
      <c r="D1715" s="82"/>
      <c r="F1715" s="10"/>
      <c r="G1715" s="11"/>
    </row>
    <row r="1716" spans="1:7">
      <c r="A1716" s="57">
        <f t="shared" ca="1" si="52"/>
        <v>83700</v>
      </c>
      <c r="B1716" s="50">
        <f t="shared" ca="1" si="53"/>
        <v>-92.908102421868435</v>
      </c>
      <c r="D1716" s="82"/>
      <c r="F1716" s="10"/>
      <c r="G1716" s="11"/>
    </row>
    <row r="1717" spans="1:7">
      <c r="A1717" s="57">
        <f t="shared" ca="1" si="52"/>
        <v>83750</v>
      </c>
      <c r="B1717" s="50">
        <f t="shared" ca="1" si="53"/>
        <v>-93.031616022944434</v>
      </c>
      <c r="D1717" s="82"/>
      <c r="F1717" s="10"/>
      <c r="G1717" s="11"/>
    </row>
    <row r="1718" spans="1:7">
      <c r="A1718" s="57">
        <f t="shared" ca="1" si="52"/>
        <v>83800</v>
      </c>
      <c r="B1718" s="50">
        <f t="shared" ca="1" si="53"/>
        <v>-93.15641661951814</v>
      </c>
      <c r="D1718" s="82"/>
      <c r="F1718" s="10"/>
      <c r="G1718" s="11"/>
    </row>
    <row r="1719" spans="1:7">
      <c r="A1719" s="57">
        <f t="shared" ca="1" si="52"/>
        <v>83850</v>
      </c>
      <c r="B1719" s="50">
        <f t="shared" ca="1" si="53"/>
        <v>-93.282511958879269</v>
      </c>
      <c r="D1719" s="82"/>
      <c r="F1719" s="10"/>
      <c r="G1719" s="11"/>
    </row>
    <row r="1720" spans="1:7">
      <c r="A1720" s="57">
        <f t="shared" ca="1" si="52"/>
        <v>83900</v>
      </c>
      <c r="B1720" s="50">
        <f t="shared" ca="1" si="53"/>
        <v>-93.409909929988544</v>
      </c>
      <c r="D1720" s="82"/>
      <c r="F1720" s="10"/>
      <c r="G1720" s="11"/>
    </row>
    <row r="1721" spans="1:7">
      <c r="A1721" s="57">
        <f t="shared" ca="1" si="52"/>
        <v>83950</v>
      </c>
      <c r="B1721" s="50">
        <f t="shared" ca="1" si="53"/>
        <v>-93.538618566112206</v>
      </c>
      <c r="D1721" s="82"/>
      <c r="F1721" s="10"/>
      <c r="G1721" s="11"/>
    </row>
    <row r="1722" spans="1:7">
      <c r="A1722" s="57">
        <f t="shared" ca="1" si="52"/>
        <v>84000</v>
      </c>
      <c r="B1722" s="50">
        <f t="shared" ca="1" si="53"/>
        <v>-93.668646047526906</v>
      </c>
      <c r="D1722" s="82"/>
      <c r="F1722" s="10"/>
      <c r="G1722" s="11"/>
    </row>
    <row r="1723" spans="1:7">
      <c r="A1723" s="57">
        <f t="shared" ca="1" si="52"/>
        <v>84050</v>
      </c>
      <c r="B1723" s="50">
        <f t="shared" ca="1" si="53"/>
        <v>-93.80000070429611</v>
      </c>
      <c r="D1723" s="82"/>
      <c r="F1723" s="10"/>
      <c r="G1723" s="11"/>
    </row>
    <row r="1724" spans="1:7">
      <c r="A1724" s="57">
        <f t="shared" ca="1" si="52"/>
        <v>84100</v>
      </c>
      <c r="B1724" s="50">
        <f t="shared" ca="1" si="53"/>
        <v>-93.932691019121819</v>
      </c>
      <c r="D1724" s="82"/>
      <c r="F1724" s="10"/>
      <c r="G1724" s="11"/>
    </row>
    <row r="1725" spans="1:7">
      <c r="A1725" s="57">
        <f t="shared" ca="1" si="52"/>
        <v>84150</v>
      </c>
      <c r="B1725" s="50">
        <f t="shared" ca="1" si="53"/>
        <v>-94.066725630272316</v>
      </c>
      <c r="D1725" s="82"/>
      <c r="F1725" s="10"/>
      <c r="G1725" s="11"/>
    </row>
    <row r="1726" spans="1:7">
      <c r="A1726" s="57">
        <f t="shared" ca="1" si="52"/>
        <v>84200</v>
      </c>
      <c r="B1726" s="50">
        <f t="shared" ca="1" si="53"/>
        <v>-94.2021133345891</v>
      </c>
      <c r="D1726" s="82"/>
      <c r="F1726" s="10"/>
      <c r="G1726" s="11"/>
    </row>
    <row r="1727" spans="1:7">
      <c r="A1727" s="57">
        <f t="shared" ca="1" si="52"/>
        <v>84250</v>
      </c>
      <c r="B1727" s="50">
        <f t="shared" ca="1" si="53"/>
        <v>-94.338863090575643</v>
      </c>
      <c r="D1727" s="82"/>
      <c r="F1727" s="10"/>
      <c r="G1727" s="11"/>
    </row>
    <row r="1728" spans="1:7">
      <c r="A1728" s="57">
        <f t="shared" ca="1" si="52"/>
        <v>84300</v>
      </c>
      <c r="B1728" s="50">
        <f t="shared" ca="1" si="53"/>
        <v>-94.476984021569749</v>
      </c>
      <c r="D1728" s="82"/>
      <c r="F1728" s="10"/>
      <c r="G1728" s="11"/>
    </row>
    <row r="1729" spans="1:7">
      <c r="A1729" s="57">
        <f t="shared" ca="1" si="52"/>
        <v>84350</v>
      </c>
      <c r="B1729" s="50">
        <f t="shared" ca="1" si="53"/>
        <v>-94.616485419003112</v>
      </c>
      <c r="D1729" s="82"/>
      <c r="F1729" s="10"/>
      <c r="G1729" s="11"/>
    </row>
    <row r="1730" spans="1:7">
      <c r="A1730" s="57">
        <f t="shared" ca="1" si="52"/>
        <v>84400</v>
      </c>
      <c r="B1730" s="50">
        <f t="shared" ca="1" si="53"/>
        <v>-94.75737674574988</v>
      </c>
      <c r="D1730" s="82"/>
      <c r="F1730" s="10"/>
      <c r="G1730" s="11"/>
    </row>
    <row r="1731" spans="1:7">
      <c r="A1731" s="57">
        <f t="shared" ca="1" si="52"/>
        <v>84450</v>
      </c>
      <c r="B1731" s="50">
        <f t="shared" ca="1" si="53"/>
        <v>-94.899667639567639</v>
      </c>
      <c r="D1731" s="82"/>
      <c r="F1731" s="10"/>
      <c r="G1731" s="11"/>
    </row>
    <row r="1732" spans="1:7">
      <c r="A1732" s="57">
        <f t="shared" ca="1" si="52"/>
        <v>84500</v>
      </c>
      <c r="B1732" s="50">
        <f t="shared" ca="1" si="53"/>
        <v>-95.043367916633798</v>
      </c>
      <c r="D1732" s="82"/>
      <c r="F1732" s="10"/>
      <c r="G1732" s="11"/>
    </row>
    <row r="1733" spans="1:7">
      <c r="A1733" s="57">
        <f t="shared" ca="1" si="52"/>
        <v>84550</v>
      </c>
      <c r="B1733" s="50">
        <f t="shared" ca="1" si="53"/>
        <v>-95.188487575179934</v>
      </c>
      <c r="D1733" s="82"/>
      <c r="F1733" s="10"/>
      <c r="G1733" s="11"/>
    </row>
    <row r="1734" spans="1:7">
      <c r="A1734" s="57">
        <f t="shared" ca="1" si="52"/>
        <v>84600</v>
      </c>
      <c r="B1734" s="50">
        <f t="shared" ca="1" si="53"/>
        <v>-95.335036799228021</v>
      </c>
      <c r="D1734" s="82"/>
      <c r="F1734" s="10"/>
      <c r="G1734" s="11"/>
    </row>
    <row r="1735" spans="1:7">
      <c r="A1735" s="57">
        <f t="shared" ca="1" si="52"/>
        <v>84650</v>
      </c>
      <c r="B1735" s="50">
        <f t="shared" ca="1" si="53"/>
        <v>-95.483025962431043</v>
      </c>
      <c r="D1735" s="82"/>
      <c r="F1735" s="10"/>
      <c r="G1735" s="11"/>
    </row>
    <row r="1736" spans="1:7">
      <c r="A1736" s="57">
        <f t="shared" ca="1" si="52"/>
        <v>84700</v>
      </c>
      <c r="B1736" s="50">
        <f t="shared" ca="1" si="53"/>
        <v>-95.632465632021862</v>
      </c>
      <c r="D1736" s="82"/>
      <c r="F1736" s="10"/>
      <c r="G1736" s="11"/>
    </row>
    <row r="1737" spans="1:7">
      <c r="A1737" s="57">
        <f t="shared" ca="1" si="52"/>
        <v>84750</v>
      </c>
      <c r="B1737" s="50">
        <f t="shared" ca="1" si="53"/>
        <v>-95.783366572874286</v>
      </c>
      <c r="D1737" s="82"/>
      <c r="F1737" s="10"/>
      <c r="G1737" s="11"/>
    </row>
    <row r="1738" spans="1:7">
      <c r="A1738" s="57">
        <f t="shared" ca="1" si="52"/>
        <v>84800</v>
      </c>
      <c r="B1738" s="50">
        <f t="shared" ca="1" si="53"/>
        <v>-95.935739751678824</v>
      </c>
      <c r="D1738" s="82"/>
      <c r="F1738" s="10"/>
      <c r="G1738" s="11"/>
    </row>
    <row r="1739" spans="1:7">
      <c r="A1739" s="57">
        <f t="shared" ca="1" si="52"/>
        <v>84850</v>
      </c>
      <c r="B1739" s="50">
        <f t="shared" ca="1" si="53"/>
        <v>-96.089596341238561</v>
      </c>
      <c r="D1739" s="82"/>
      <c r="F1739" s="10"/>
      <c r="G1739" s="11"/>
    </row>
    <row r="1740" spans="1:7">
      <c r="A1740" s="57">
        <f t="shared" ca="1" si="52"/>
        <v>84900</v>
      </c>
      <c r="B1740" s="50">
        <f t="shared" ca="1" si="53"/>
        <v>-96.244947724887936</v>
      </c>
      <c r="D1740" s="82"/>
      <c r="F1740" s="10"/>
      <c r="G1740" s="11"/>
    </row>
    <row r="1741" spans="1:7">
      <c r="A1741" s="57">
        <f t="shared" ca="1" si="52"/>
        <v>84950</v>
      </c>
      <c r="B1741" s="50">
        <f t="shared" ca="1" si="53"/>
        <v>-96.401805501038652</v>
      </c>
      <c r="D1741" s="82"/>
      <c r="F1741" s="10"/>
      <c r="G1741" s="11"/>
    </row>
    <row r="1742" spans="1:7">
      <c r="A1742" s="57">
        <f t="shared" ca="1" si="52"/>
        <v>85000</v>
      </c>
      <c r="B1742" s="50">
        <f t="shared" ca="1" si="53"/>
        <v>-96.560181487858415</v>
      </c>
      <c r="D1742" s="82"/>
      <c r="F1742" s="10"/>
      <c r="G1742" s="11"/>
    </row>
    <row r="1743" spans="1:7">
      <c r="A1743" s="57">
        <f t="shared" ca="1" si="52"/>
        <v>85050</v>
      </c>
      <c r="B1743" s="50">
        <f t="shared" ca="1" si="53"/>
        <v>-96.720087728084664</v>
      </c>
      <c r="D1743" s="82"/>
      <c r="F1743" s="10"/>
      <c r="G1743" s="11"/>
    </row>
    <row r="1744" spans="1:7">
      <c r="A1744" s="57">
        <f t="shared" ca="1" si="52"/>
        <v>85100</v>
      </c>
      <c r="B1744" s="50">
        <f t="shared" ca="1" si="53"/>
        <v>-96.881536493980434</v>
      </c>
      <c r="D1744" s="82"/>
      <c r="F1744" s="10"/>
      <c r="G1744" s="11"/>
    </row>
    <row r="1745" spans="1:7">
      <c r="A1745" s="57">
        <f t="shared" ca="1" si="52"/>
        <v>85150</v>
      </c>
      <c r="B1745" s="50">
        <f t="shared" ca="1" si="53"/>
        <v>-97.044540292435471</v>
      </c>
      <c r="D1745" s="82"/>
      <c r="F1745" s="10"/>
      <c r="G1745" s="11"/>
    </row>
    <row r="1746" spans="1:7">
      <c r="A1746" s="57">
        <f t="shared" ca="1" si="52"/>
        <v>85200</v>
      </c>
      <c r="B1746" s="50">
        <f t="shared" ca="1" si="53"/>
        <v>-97.209111870218052</v>
      </c>
      <c r="D1746" s="82"/>
      <c r="F1746" s="10"/>
      <c r="G1746" s="11"/>
    </row>
    <row r="1747" spans="1:7">
      <c r="A1747" s="57">
        <f t="shared" ca="1" si="52"/>
        <v>85250</v>
      </c>
      <c r="B1747" s="50">
        <f t="shared" ca="1" si="53"/>
        <v>-97.375264219383908</v>
      </c>
      <c r="D1747" s="82"/>
      <c r="F1747" s="10"/>
      <c r="G1747" s="11"/>
    </row>
    <row r="1748" spans="1:7">
      <c r="A1748" s="57">
        <f t="shared" ca="1" si="52"/>
        <v>85300</v>
      </c>
      <c r="B1748" s="50">
        <f t="shared" ca="1" si="53"/>
        <v>-97.543010582845952</v>
      </c>
      <c r="D1748" s="82"/>
      <c r="F1748" s="10"/>
      <c r="G1748" s="11"/>
    </row>
    <row r="1749" spans="1:7">
      <c r="A1749" s="57">
        <f t="shared" ca="1" si="52"/>
        <v>85350</v>
      </c>
      <c r="B1749" s="50">
        <f t="shared" ca="1" si="53"/>
        <v>-97.712364460111615</v>
      </c>
      <c r="D1749" s="82"/>
      <c r="F1749" s="10"/>
      <c r="G1749" s="11"/>
    </row>
    <row r="1750" spans="1:7">
      <c r="A1750" s="57">
        <f t="shared" ca="1" si="52"/>
        <v>85400</v>
      </c>
      <c r="B1750" s="50">
        <f t="shared" ca="1" si="53"/>
        <v>-97.883339613194266</v>
      </c>
      <c r="D1750" s="82"/>
      <c r="F1750" s="10"/>
      <c r="G1750" s="11"/>
    </row>
    <row r="1751" spans="1:7">
      <c r="A1751" s="57">
        <f t="shared" ca="1" si="52"/>
        <v>85450</v>
      </c>
      <c r="B1751" s="50">
        <f t="shared" ca="1" si="53"/>
        <v>-98.055950072703268</v>
      </c>
      <c r="D1751" s="82"/>
      <c r="F1751" s="10"/>
      <c r="G1751" s="11"/>
    </row>
    <row r="1752" spans="1:7">
      <c r="A1752" s="57">
        <f t="shared" ca="1" si="52"/>
        <v>85500</v>
      </c>
      <c r="B1752" s="50">
        <f t="shared" ca="1" si="53"/>
        <v>-98.230210144120889</v>
      </c>
      <c r="D1752" s="82"/>
      <c r="F1752" s="10"/>
      <c r="G1752" s="11"/>
    </row>
    <row r="1753" spans="1:7">
      <c r="A1753" s="57">
        <f t="shared" ca="1" si="52"/>
        <v>85550</v>
      </c>
      <c r="B1753" s="50">
        <f t="shared" ca="1" si="53"/>
        <v>-98.406134414271492</v>
      </c>
      <c r="D1753" s="82"/>
      <c r="F1753" s="10"/>
      <c r="G1753" s="11"/>
    </row>
    <row r="1754" spans="1:7">
      <c r="A1754" s="57">
        <f t="shared" ca="1" si="52"/>
        <v>85600</v>
      </c>
      <c r="B1754" s="50">
        <f t="shared" ca="1" si="53"/>
        <v>-98.583737757991301</v>
      </c>
      <c r="D1754" s="82"/>
      <c r="F1754" s="10"/>
      <c r="G1754" s="11"/>
    </row>
    <row r="1755" spans="1:7">
      <c r="A1755" s="57">
        <f t="shared" ca="1" si="52"/>
        <v>85650</v>
      </c>
      <c r="B1755" s="50">
        <f t="shared" ca="1" si="53"/>
        <v>-98.763035345004937</v>
      </c>
      <c r="D1755" s="82"/>
      <c r="F1755" s="10"/>
      <c r="G1755" s="11"/>
    </row>
    <row r="1756" spans="1:7">
      <c r="A1756" s="57">
        <f t="shared" ca="1" si="52"/>
        <v>85700</v>
      </c>
      <c r="B1756" s="50">
        <f t="shared" ca="1" si="53"/>
        <v>-98.944042647016744</v>
      </c>
      <c r="D1756" s="82"/>
      <c r="F1756" s="10"/>
      <c r="G1756" s="11"/>
    </row>
    <row r="1757" spans="1:7">
      <c r="A1757" s="57">
        <f t="shared" ca="1" si="52"/>
        <v>85750</v>
      </c>
      <c r="B1757" s="50">
        <f t="shared" ca="1" si="53"/>
        <v>-99.126775445025856</v>
      </c>
      <c r="D1757" s="82"/>
      <c r="F1757" s="10"/>
      <c r="G1757" s="11"/>
    </row>
    <row r="1758" spans="1:7">
      <c r="A1758" s="57">
        <f t="shared" ca="1" si="52"/>
        <v>85800</v>
      </c>
      <c r="B1758" s="50">
        <f t="shared" ca="1" si="53"/>
        <v>-99.311249836871497</v>
      </c>
      <c r="D1758" s="82"/>
      <c r="F1758" s="10"/>
      <c r="G1758" s="11"/>
    </row>
    <row r="1759" spans="1:7">
      <c r="A1759" s="57">
        <f t="shared" ca="1" si="52"/>
        <v>85850</v>
      </c>
      <c r="B1759" s="50">
        <f t="shared" ca="1" si="53"/>
        <v>-99.49748224501937</v>
      </c>
      <c r="D1759" s="82"/>
      <c r="F1759" s="10"/>
      <c r="G1759" s="11"/>
    </row>
    <row r="1760" spans="1:7">
      <c r="A1760" s="57">
        <f t="shared" ca="1" si="52"/>
        <v>85900</v>
      </c>
      <c r="B1760" s="50">
        <f t="shared" ca="1" si="53"/>
        <v>-99.685489424596412</v>
      </c>
      <c r="D1760" s="82"/>
      <c r="F1760" s="10"/>
      <c r="G1760" s="11"/>
    </row>
    <row r="1761" spans="1:7">
      <c r="A1761" s="57">
        <f t="shared" ca="1" si="52"/>
        <v>85950</v>
      </c>
      <c r="B1761" s="50">
        <f t="shared" ca="1" si="53"/>
        <v>-99.875288471684343</v>
      </c>
      <c r="D1761" s="82"/>
      <c r="F1761" s="10"/>
      <c r="G1761" s="11"/>
    </row>
    <row r="1762" spans="1:7">
      <c r="A1762" s="57">
        <f t="shared" ca="1" si="52"/>
        <v>86000</v>
      </c>
      <c r="B1762" s="50">
        <f t="shared" ca="1" si="53"/>
        <v>-100.06689683188242</v>
      </c>
      <c r="D1762" s="82"/>
      <c r="F1762" s="10"/>
      <c r="G1762" s="11"/>
    </row>
    <row r="1763" spans="1:7">
      <c r="A1763" s="57">
        <f t="shared" ca="1" si="52"/>
        <v>86050</v>
      </c>
      <c r="B1763" s="50">
        <f t="shared" ca="1" si="53"/>
        <v>-100.26033230914854</v>
      </c>
      <c r="D1763" s="82"/>
      <c r="F1763" s="10"/>
      <c r="G1763" s="11"/>
    </row>
    <row r="1764" spans="1:7">
      <c r="A1764" s="57">
        <f t="shared" ca="1" si="52"/>
        <v>86100</v>
      </c>
      <c r="B1764" s="50">
        <f t="shared" ca="1" si="53"/>
        <v>-100.45561307493037</v>
      </c>
      <c r="D1764" s="82"/>
      <c r="F1764" s="10"/>
      <c r="G1764" s="11"/>
    </row>
    <row r="1765" spans="1:7">
      <c r="A1765" s="57">
        <f t="shared" ca="1" si="52"/>
        <v>86150</v>
      </c>
      <c r="B1765" s="50">
        <f t="shared" ca="1" si="53"/>
        <v>-100.65275767759836</v>
      </c>
      <c r="D1765" s="82"/>
      <c r="F1765" s="10"/>
      <c r="G1765" s="11"/>
    </row>
    <row r="1766" spans="1:7">
      <c r="A1766" s="57">
        <f t="shared" ca="1" si="52"/>
        <v>86200</v>
      </c>
      <c r="B1766" s="50">
        <f t="shared" ca="1" si="53"/>
        <v>-100.85178505219105</v>
      </c>
      <c r="D1766" s="82"/>
      <c r="F1766" s="10"/>
      <c r="G1766" s="11"/>
    </row>
    <row r="1767" spans="1:7">
      <c r="A1767" s="57">
        <f t="shared" ca="1" si="52"/>
        <v>86250</v>
      </c>
      <c r="B1767" s="50">
        <f t="shared" ca="1" si="53"/>
        <v>-101.05271453048684</v>
      </c>
      <c r="D1767" s="82"/>
      <c r="F1767" s="10"/>
      <c r="G1767" s="11"/>
    </row>
    <row r="1768" spans="1:7">
      <c r="A1768" s="57">
        <f t="shared" ca="1" si="52"/>
        <v>86300</v>
      </c>
      <c r="B1768" s="50">
        <f t="shared" ca="1" si="53"/>
        <v>-101.25556585141402</v>
      </c>
      <c r="D1768" s="82"/>
      <c r="F1768" s="10"/>
      <c r="G1768" s="11"/>
    </row>
    <row r="1769" spans="1:7">
      <c r="A1769" s="57">
        <f t="shared" ca="1" si="52"/>
        <v>86350</v>
      </c>
      <c r="B1769" s="50">
        <f t="shared" ca="1" si="53"/>
        <v>-101.46035917181308</v>
      </c>
      <c r="D1769" s="82"/>
      <c r="F1769" s="10"/>
      <c r="G1769" s="11"/>
    </row>
    <row r="1770" spans="1:7">
      <c r="A1770" s="57">
        <f t="shared" ca="1" si="52"/>
        <v>86400</v>
      </c>
      <c r="B1770" s="50">
        <f t="shared" ca="1" si="53"/>
        <v>-101.66711507756636</v>
      </c>
      <c r="D1770" s="82"/>
      <c r="F1770" s="10"/>
      <c r="G1770" s="11"/>
    </row>
    <row r="1771" spans="1:7">
      <c r="A1771" s="57">
        <f t="shared" ref="A1771:A1834" ca="1" si="54">OFFSET(A1771,-1,0)+f_stop/5000</f>
        <v>86450</v>
      </c>
      <c r="B1771" s="50">
        <f t="shared" ref="B1771:B1834" ca="1" si="55">20*LOG(ABS(   (1/f_dec*SIN(f_dec*$A1771/Fm*PI())/SIN($A1771/Fm*PI()))^(order-2) * (1/f_dec2*SIN(f_dec2*$A1771/Fm*PI())/SIN($A1771/Fm*PI())) *  (1/(f_dec*n_avg)*SIN((f_dec*n_avg)*$A1771/Fm*PI())/SIN($A1771/Fm*PI()))    ))</f>
        <v>-101.87585459510828</v>
      </c>
      <c r="D1771" s="82"/>
      <c r="F1771" s="10"/>
      <c r="G1771" s="11"/>
    </row>
    <row r="1772" spans="1:7">
      <c r="A1772" s="57">
        <f t="shared" ca="1" si="54"/>
        <v>86500</v>
      </c>
      <c r="B1772" s="50">
        <f t="shared" ca="1" si="55"/>
        <v>-102.08659920333415</v>
      </c>
      <c r="D1772" s="82"/>
      <c r="F1772" s="10"/>
      <c r="G1772" s="11"/>
    </row>
    <row r="1773" spans="1:7">
      <c r="A1773" s="57">
        <f t="shared" ca="1" si="54"/>
        <v>86550</v>
      </c>
      <c r="B1773" s="50">
        <f t="shared" ca="1" si="55"/>
        <v>-102.29937084592197</v>
      </c>
      <c r="D1773" s="82"/>
      <c r="F1773" s="10"/>
      <c r="G1773" s="11"/>
    </row>
    <row r="1774" spans="1:7">
      <c r="A1774" s="57">
        <f t="shared" ca="1" si="54"/>
        <v>86600</v>
      </c>
      <c r="B1774" s="50">
        <f t="shared" ca="1" si="55"/>
        <v>-102.51419194408554</v>
      </c>
      <c r="D1774" s="82"/>
      <c r="F1774" s="10"/>
      <c r="G1774" s="11"/>
    </row>
    <row r="1775" spans="1:7">
      <c r="A1775" s="57">
        <f t="shared" ca="1" si="54"/>
        <v>86650</v>
      </c>
      <c r="B1775" s="50">
        <f t="shared" ca="1" si="55"/>
        <v>-102.73108540977732</v>
      </c>
      <c r="D1775" s="82"/>
      <c r="F1775" s="10"/>
      <c r="G1775" s="11"/>
    </row>
    <row r="1776" spans="1:7">
      <c r="A1776" s="57">
        <f t="shared" ca="1" si="54"/>
        <v>86700</v>
      </c>
      <c r="B1776" s="50">
        <f t="shared" ca="1" si="55"/>
        <v>-102.95007465935873</v>
      </c>
      <c r="D1776" s="82"/>
      <c r="F1776" s="10"/>
      <c r="G1776" s="11"/>
    </row>
    <row r="1777" spans="1:7">
      <c r="A1777" s="57">
        <f t="shared" ca="1" si="54"/>
        <v>86750</v>
      </c>
      <c r="B1777" s="50">
        <f t="shared" ca="1" si="55"/>
        <v>-103.17118362775963</v>
      </c>
      <c r="D1777" s="82"/>
      <c r="F1777" s="10"/>
      <c r="G1777" s="11"/>
    </row>
    <row r="1778" spans="1:7">
      <c r="A1778" s="57">
        <f t="shared" ca="1" si="54"/>
        <v>86800</v>
      </c>
      <c r="B1778" s="50">
        <f t="shared" ca="1" si="55"/>
        <v>-103.39443678314652</v>
      </c>
      <c r="D1778" s="82"/>
      <c r="F1778" s="10"/>
      <c r="G1778" s="11"/>
    </row>
    <row r="1779" spans="1:7">
      <c r="A1779" s="57">
        <f t="shared" ca="1" si="54"/>
        <v>86850</v>
      </c>
      <c r="B1779" s="50">
        <f t="shared" ca="1" si="55"/>
        <v>-103.61985914212173</v>
      </c>
      <c r="D1779" s="82"/>
      <c r="F1779" s="10"/>
      <c r="G1779" s="11"/>
    </row>
    <row r="1780" spans="1:7">
      <c r="A1780" s="57">
        <f t="shared" ca="1" si="54"/>
        <v>86900</v>
      </c>
      <c r="B1780" s="50">
        <f t="shared" ca="1" si="55"/>
        <v>-103.84747628547814</v>
      </c>
      <c r="D1780" s="82"/>
      <c r="F1780" s="10"/>
      <c r="G1780" s="11"/>
    </row>
    <row r="1781" spans="1:7">
      <c r="A1781" s="57">
        <f t="shared" ca="1" si="54"/>
        <v>86950</v>
      </c>
      <c r="B1781" s="50">
        <f t="shared" ca="1" si="55"/>
        <v>-104.0773143745312</v>
      </c>
      <c r="D1781" s="82"/>
      <c r="F1781" s="10"/>
      <c r="G1781" s="11"/>
    </row>
    <row r="1782" spans="1:7">
      <c r="A1782" s="57">
        <f t="shared" ca="1" si="54"/>
        <v>87000</v>
      </c>
      <c r="B1782" s="50">
        <f t="shared" ca="1" si="55"/>
        <v>-104.30940016805677</v>
      </c>
      <c r="D1782" s="82"/>
      <c r="F1782" s="10"/>
      <c r="G1782" s="11"/>
    </row>
    <row r="1783" spans="1:7">
      <c r="A1783" s="57">
        <f t="shared" ca="1" si="54"/>
        <v>87050</v>
      </c>
      <c r="B1783" s="50">
        <f t="shared" ca="1" si="55"/>
        <v>-104.54376103985945</v>
      </c>
      <c r="D1783" s="82"/>
      <c r="F1783" s="10"/>
      <c r="G1783" s="11"/>
    </row>
    <row r="1784" spans="1:7">
      <c r="A1784" s="57">
        <f t="shared" ca="1" si="54"/>
        <v>87100</v>
      </c>
      <c r="B1784" s="50">
        <f t="shared" ca="1" si="55"/>
        <v>-104.78042499700055</v>
      </c>
      <c r="D1784" s="82"/>
      <c r="F1784" s="10"/>
      <c r="G1784" s="11"/>
    </row>
    <row r="1785" spans="1:7">
      <c r="A1785" s="57">
        <f t="shared" ca="1" si="54"/>
        <v>87150</v>
      </c>
      <c r="B1785" s="50">
        <f t="shared" ca="1" si="55"/>
        <v>-105.0194206987164</v>
      </c>
      <c r="D1785" s="82"/>
      <c r="F1785" s="10"/>
      <c r="G1785" s="11"/>
    </row>
    <row r="1786" spans="1:7">
      <c r="A1786" s="57">
        <f t="shared" ca="1" si="54"/>
        <v>87200</v>
      </c>
      <c r="B1786" s="50">
        <f t="shared" ca="1" si="55"/>
        <v>-105.26077747605648</v>
      </c>
      <c r="D1786" s="82"/>
      <c r="F1786" s="10"/>
      <c r="G1786" s="11"/>
    </row>
    <row r="1787" spans="1:7">
      <c r="A1787" s="57">
        <f t="shared" ca="1" si="54"/>
        <v>87250</v>
      </c>
      <c r="B1787" s="50">
        <f t="shared" ca="1" si="55"/>
        <v>-105.50452535227679</v>
      </c>
      <c r="D1787" s="82"/>
      <c r="F1787" s="10"/>
      <c r="G1787" s="11"/>
    </row>
    <row r="1788" spans="1:7">
      <c r="A1788" s="57">
        <f t="shared" ca="1" si="54"/>
        <v>87300</v>
      </c>
      <c r="B1788" s="50">
        <f t="shared" ca="1" si="55"/>
        <v>-105.75069506402158</v>
      </c>
      <c r="D1788" s="82"/>
      <c r="F1788" s="10"/>
      <c r="G1788" s="11"/>
    </row>
    <row r="1789" spans="1:7">
      <c r="A1789" s="57">
        <f t="shared" ca="1" si="54"/>
        <v>87350</v>
      </c>
      <c r="B1789" s="50">
        <f t="shared" ca="1" si="55"/>
        <v>-105.99931808333079</v>
      </c>
      <c r="D1789" s="82"/>
      <c r="F1789" s="10"/>
      <c r="G1789" s="11"/>
    </row>
    <row r="1790" spans="1:7">
      <c r="A1790" s="57">
        <f t="shared" ca="1" si="54"/>
        <v>87400</v>
      </c>
      <c r="B1790" s="50">
        <f t="shared" ca="1" si="55"/>
        <v>-106.25042664051298</v>
      </c>
      <c r="D1790" s="82"/>
      <c r="F1790" s="10"/>
      <c r="G1790" s="11"/>
    </row>
    <row r="1791" spans="1:7">
      <c r="A1791" s="57">
        <f t="shared" ca="1" si="54"/>
        <v>87450</v>
      </c>
      <c r="B1791" s="50">
        <f t="shared" ca="1" si="55"/>
        <v>-106.50405374792287</v>
      </c>
      <c r="D1791" s="82"/>
      <c r="F1791" s="10"/>
      <c r="G1791" s="11"/>
    </row>
    <row r="1792" spans="1:7">
      <c r="A1792" s="57">
        <f t="shared" ca="1" si="54"/>
        <v>87500</v>
      </c>
      <c r="B1792" s="50">
        <f t="shared" ca="1" si="55"/>
        <v>-106.76023322468887</v>
      </c>
      <c r="D1792" s="82"/>
      <c r="F1792" s="10"/>
      <c r="G1792" s="11"/>
    </row>
    <row r="1793" spans="1:7">
      <c r="A1793" s="57">
        <f t="shared" ca="1" si="54"/>
        <v>87550</v>
      </c>
      <c r="B1793" s="50">
        <f t="shared" ca="1" si="55"/>
        <v>-107.01899972243464</v>
      </c>
      <c r="D1793" s="82"/>
      <c r="F1793" s="10"/>
      <c r="G1793" s="11"/>
    </row>
    <row r="1794" spans="1:7">
      <c r="A1794" s="57">
        <f t="shared" ca="1" si="54"/>
        <v>87600</v>
      </c>
      <c r="B1794" s="50">
        <f t="shared" ca="1" si="55"/>
        <v>-107.28038875204341</v>
      </c>
      <c r="D1794" s="82"/>
      <c r="F1794" s="10"/>
      <c r="G1794" s="11"/>
    </row>
    <row r="1795" spans="1:7">
      <c r="A1795" s="57">
        <f t="shared" ca="1" si="54"/>
        <v>87650</v>
      </c>
      <c r="B1795" s="50">
        <f t="shared" ca="1" si="55"/>
        <v>-107.54443671151736</v>
      </c>
      <c r="D1795" s="82"/>
      <c r="F1795" s="10"/>
      <c r="G1795" s="11"/>
    </row>
    <row r="1796" spans="1:7">
      <c r="A1796" s="57">
        <f t="shared" ca="1" si="54"/>
        <v>87700</v>
      </c>
      <c r="B1796" s="50">
        <f t="shared" ca="1" si="55"/>
        <v>-107.81118091498411</v>
      </c>
      <c r="D1796" s="82"/>
      <c r="F1796" s="10"/>
      <c r="G1796" s="11"/>
    </row>
    <row r="1797" spans="1:7">
      <c r="A1797" s="57">
        <f t="shared" ca="1" si="54"/>
        <v>87750</v>
      </c>
      <c r="B1797" s="50">
        <f t="shared" ca="1" si="55"/>
        <v>-108.08065962290824</v>
      </c>
      <c r="D1797" s="82"/>
      <c r="F1797" s="10"/>
      <c r="G1797" s="11"/>
    </row>
    <row r="1798" spans="1:7">
      <c r="A1798" s="57">
        <f t="shared" ca="1" si="54"/>
        <v>87800</v>
      </c>
      <c r="B1798" s="50">
        <f t="shared" ca="1" si="55"/>
        <v>-108.35291207356975</v>
      </c>
      <c r="D1798" s="82"/>
      <c r="F1798" s="10"/>
      <c r="G1798" s="11"/>
    </row>
    <row r="1799" spans="1:7">
      <c r="A1799" s="57">
        <f t="shared" ca="1" si="54"/>
        <v>87850</v>
      </c>
      <c r="B1799" s="50">
        <f t="shared" ca="1" si="55"/>
        <v>-108.62797851587095</v>
      </c>
      <c r="D1799" s="82"/>
      <c r="F1799" s="10"/>
      <c r="G1799" s="11"/>
    </row>
    <row r="1800" spans="1:7">
      <c r="A1800" s="57">
        <f t="shared" ca="1" si="54"/>
        <v>87900</v>
      </c>
      <c r="B1800" s="50">
        <f t="shared" ca="1" si="55"/>
        <v>-108.90590024354168</v>
      </c>
      <c r="D1800" s="82"/>
      <c r="F1800" s="10"/>
      <c r="G1800" s="11"/>
    </row>
    <row r="1801" spans="1:7">
      <c r="A1801" s="57">
        <f t="shared" ca="1" si="54"/>
        <v>87950</v>
      </c>
      <c r="B1801" s="50">
        <f t="shared" ca="1" si="55"/>
        <v>-109.18671963081351</v>
      </c>
      <c r="D1801" s="82"/>
      <c r="F1801" s="10"/>
      <c r="G1801" s="11"/>
    </row>
    <row r="1802" spans="1:7">
      <c r="A1802" s="57">
        <f t="shared" ca="1" si="54"/>
        <v>88000</v>
      </c>
      <c r="B1802" s="50">
        <f t="shared" ca="1" si="55"/>
        <v>-109.47048016964102</v>
      </c>
      <c r="D1802" s="82"/>
      <c r="F1802" s="10"/>
      <c r="G1802" s="11"/>
    </row>
    <row r="1803" spans="1:7">
      <c r="A1803" s="57">
        <f t="shared" ca="1" si="54"/>
        <v>88050</v>
      </c>
      <c r="B1803" s="50">
        <f t="shared" ca="1" si="55"/>
        <v>-109.75722650854878</v>
      </c>
      <c r="D1803" s="82"/>
      <c r="F1803" s="10"/>
      <c r="G1803" s="11"/>
    </row>
    <row r="1804" spans="1:7">
      <c r="A1804" s="57">
        <f t="shared" ca="1" si="54"/>
        <v>88100</v>
      </c>
      <c r="B1804" s="50">
        <f t="shared" ca="1" si="55"/>
        <v>-110.04700449319151</v>
      </c>
      <c r="D1804" s="82"/>
      <c r="F1804" s="10"/>
      <c r="G1804" s="11"/>
    </row>
    <row r="1805" spans="1:7">
      <c r="A1805" s="57">
        <f t="shared" ca="1" si="54"/>
        <v>88150</v>
      </c>
      <c r="B1805" s="50">
        <f t="shared" ca="1" si="55"/>
        <v>-110.33986120871931</v>
      </c>
      <c r="D1805" s="82"/>
      <c r="F1805" s="10"/>
      <c r="G1805" s="11"/>
    </row>
    <row r="1806" spans="1:7">
      <c r="A1806" s="57">
        <f t="shared" ca="1" si="54"/>
        <v>88200</v>
      </c>
      <c r="B1806" s="50">
        <f t="shared" ca="1" si="55"/>
        <v>-110.63584502404282</v>
      </c>
      <c r="D1806" s="82"/>
      <c r="F1806" s="10"/>
      <c r="G1806" s="11"/>
    </row>
    <row r="1807" spans="1:7">
      <c r="A1807" s="57">
        <f t="shared" ca="1" si="54"/>
        <v>88250</v>
      </c>
      <c r="B1807" s="50">
        <f t="shared" ca="1" si="55"/>
        <v>-110.93500563810426</v>
      </c>
      <c r="D1807" s="82"/>
      <c r="F1807" s="10"/>
      <c r="G1807" s="11"/>
    </row>
    <row r="1808" spans="1:7">
      <c r="A1808" s="57">
        <f t="shared" ca="1" si="54"/>
        <v>88300</v>
      </c>
      <c r="B1808" s="50">
        <f t="shared" ca="1" si="55"/>
        <v>-111.23739412826195</v>
      </c>
      <c r="D1808" s="82"/>
      <c r="F1808" s="10"/>
      <c r="G1808" s="11"/>
    </row>
    <row r="1809" spans="1:7">
      <c r="A1809" s="57">
        <f t="shared" ca="1" si="54"/>
        <v>88350</v>
      </c>
      <c r="B1809" s="50">
        <f t="shared" ca="1" si="55"/>
        <v>-111.54306300090602</v>
      </c>
      <c r="D1809" s="82"/>
      <c r="F1809" s="10"/>
      <c r="G1809" s="11"/>
    </row>
    <row r="1810" spans="1:7">
      <c r="A1810" s="57">
        <f t="shared" ca="1" si="54"/>
        <v>88400</v>
      </c>
      <c r="B1810" s="50">
        <f t="shared" ca="1" si="55"/>
        <v>-111.85206624443092</v>
      </c>
      <c r="D1810" s="82"/>
      <c r="F1810" s="10"/>
      <c r="G1810" s="11"/>
    </row>
    <row r="1811" spans="1:7">
      <c r="A1811" s="57">
        <f t="shared" ca="1" si="54"/>
        <v>88450</v>
      </c>
      <c r="B1811" s="50">
        <f t="shared" ca="1" si="55"/>
        <v>-112.16445938469494</v>
      </c>
      <c r="D1811" s="82"/>
      <c r="F1811" s="10"/>
      <c r="G1811" s="11"/>
    </row>
    <row r="1812" spans="1:7">
      <c r="A1812" s="57">
        <f t="shared" ca="1" si="54"/>
        <v>88500</v>
      </c>
      <c r="B1812" s="50">
        <f t="shared" ca="1" si="55"/>
        <v>-112.48029954311116</v>
      </c>
      <c r="D1812" s="82"/>
      <c r="F1812" s="10"/>
      <c r="G1812" s="11"/>
    </row>
    <row r="1813" spans="1:7">
      <c r="A1813" s="57">
        <f t="shared" ca="1" si="54"/>
        <v>88550</v>
      </c>
      <c r="B1813" s="50">
        <f t="shared" ca="1" si="55"/>
        <v>-112.79964549751844</v>
      </c>
      <c r="D1813" s="82"/>
      <c r="F1813" s="10"/>
      <c r="G1813" s="11"/>
    </row>
    <row r="1814" spans="1:7">
      <c r="A1814" s="57">
        <f t="shared" ca="1" si="54"/>
        <v>88600</v>
      </c>
      <c r="B1814" s="50">
        <f t="shared" ca="1" si="55"/>
        <v>-113.12255774599461</v>
      </c>
      <c r="D1814" s="82"/>
      <c r="F1814" s="10"/>
      <c r="G1814" s="11"/>
    </row>
    <row r="1815" spans="1:7">
      <c r="A1815" s="57">
        <f t="shared" ca="1" si="54"/>
        <v>88650</v>
      </c>
      <c r="B1815" s="50">
        <f t="shared" ca="1" si="55"/>
        <v>-113.44909857378499</v>
      </c>
      <c r="D1815" s="82"/>
      <c r="F1815" s="10"/>
      <c r="G1815" s="11"/>
    </row>
    <row r="1816" spans="1:7">
      <c r="A1816" s="57">
        <f t="shared" ca="1" si="54"/>
        <v>88700</v>
      </c>
      <c r="B1816" s="50">
        <f t="shared" ca="1" si="55"/>
        <v>-113.77933212352809</v>
      </c>
      <c r="D1816" s="82"/>
      <c r="F1816" s="10"/>
      <c r="G1816" s="11"/>
    </row>
    <row r="1817" spans="1:7">
      <c r="A1817" s="57">
        <f t="shared" ca="1" si="54"/>
        <v>88750</v>
      </c>
      <c r="B1817" s="50">
        <f t="shared" ca="1" si="55"/>
        <v>-114.11332446897791</v>
      </c>
      <c r="D1817" s="82"/>
      <c r="F1817" s="10"/>
      <c r="G1817" s="11"/>
    </row>
    <row r="1818" spans="1:7">
      <c r="A1818" s="57">
        <f t="shared" ca="1" si="54"/>
        <v>88800</v>
      </c>
      <c r="B1818" s="50">
        <f t="shared" ca="1" si="55"/>
        <v>-114.45114369243183</v>
      </c>
      <c r="D1818" s="82"/>
      <c r="F1818" s="10"/>
      <c r="G1818" s="11"/>
    </row>
    <row r="1819" spans="1:7">
      <c r="A1819" s="57">
        <f t="shared" ca="1" si="54"/>
        <v>88850</v>
      </c>
      <c r="B1819" s="50">
        <f t="shared" ca="1" si="55"/>
        <v>-114.79285996609005</v>
      </c>
      <c r="D1819" s="82"/>
      <c r="F1819" s="10"/>
      <c r="G1819" s="11"/>
    </row>
    <row r="1820" spans="1:7">
      <c r="A1820" s="57">
        <f t="shared" ca="1" si="54"/>
        <v>88900</v>
      </c>
      <c r="B1820" s="50">
        <f t="shared" ca="1" si="55"/>
        <v>-115.13854563759018</v>
      </c>
      <c r="D1820" s="82"/>
      <c r="F1820" s="10"/>
      <c r="G1820" s="11"/>
    </row>
    <row r="1821" spans="1:7">
      <c r="A1821" s="57">
        <f t="shared" ca="1" si="54"/>
        <v>88950</v>
      </c>
      <c r="B1821" s="50">
        <f t="shared" ca="1" si="55"/>
        <v>-115.48827531997374</v>
      </c>
      <c r="D1821" s="82"/>
      <c r="F1821" s="10"/>
      <c r="G1821" s="11"/>
    </row>
    <row r="1822" spans="1:7">
      <c r="A1822" s="57">
        <f t="shared" ca="1" si="54"/>
        <v>89000</v>
      </c>
      <c r="B1822" s="50">
        <f t="shared" ca="1" si="55"/>
        <v>-115.8421259863658</v>
      </c>
      <c r="D1822" s="82"/>
      <c r="F1822" s="10"/>
      <c r="G1822" s="11"/>
    </row>
    <row r="1823" spans="1:7">
      <c r="A1823" s="57">
        <f t="shared" ca="1" si="54"/>
        <v>89050</v>
      </c>
      <c r="B1823" s="50">
        <f t="shared" ca="1" si="55"/>
        <v>-116.20017706966524</v>
      </c>
      <c r="D1823" s="82"/>
      <c r="F1823" s="10"/>
      <c r="G1823" s="11"/>
    </row>
    <row r="1824" spans="1:7">
      <c r="A1824" s="57">
        <f t="shared" ca="1" si="54"/>
        <v>89100</v>
      </c>
      <c r="B1824" s="50">
        <f t="shared" ca="1" si="55"/>
        <v>-116.56251056756714</v>
      </c>
      <c r="D1824" s="82"/>
      <c r="F1824" s="10"/>
      <c r="G1824" s="11"/>
    </row>
    <row r="1825" spans="1:7">
      <c r="A1825" s="57">
        <f t="shared" ca="1" si="54"/>
        <v>89150</v>
      </c>
      <c r="B1825" s="50">
        <f t="shared" ca="1" si="55"/>
        <v>-116.9292111532651</v>
      </c>
      <c r="D1825" s="82"/>
      <c r="F1825" s="10"/>
      <c r="G1825" s="11"/>
    </row>
    <row r="1826" spans="1:7">
      <c r="A1826" s="57">
        <f t="shared" ca="1" si="54"/>
        <v>89200</v>
      </c>
      <c r="B1826" s="50">
        <f t="shared" ca="1" si="55"/>
        <v>-117.30036629220344</v>
      </c>
      <c r="D1826" s="82"/>
      <c r="F1826" s="10"/>
      <c r="G1826" s="11"/>
    </row>
    <row r="1827" spans="1:7">
      <c r="A1827" s="57">
        <f t="shared" ca="1" si="54"/>
        <v>89250</v>
      </c>
      <c r="B1827" s="50">
        <f t="shared" ca="1" si="55"/>
        <v>-117.6760663652814</v>
      </c>
      <c r="D1827" s="82"/>
      <c r="F1827" s="10"/>
      <c r="G1827" s="11"/>
    </row>
    <row r="1828" spans="1:7">
      <c r="A1828" s="57">
        <f t="shared" ca="1" si="54"/>
        <v>89300</v>
      </c>
      <c r="B1828" s="50">
        <f t="shared" ca="1" si="55"/>
        <v>-118.05640479894335</v>
      </c>
      <c r="D1828" s="82"/>
      <c r="F1828" s="10"/>
      <c r="G1828" s="11"/>
    </row>
    <row r="1829" spans="1:7">
      <c r="A1829" s="57">
        <f t="shared" ca="1" si="54"/>
        <v>89350</v>
      </c>
      <c r="B1829" s="50">
        <f t="shared" ca="1" si="55"/>
        <v>-118.44147820261865</v>
      </c>
      <c r="D1829" s="82"/>
      <c r="F1829" s="10"/>
      <c r="G1829" s="11"/>
    </row>
    <row r="1830" spans="1:7">
      <c r="A1830" s="57">
        <f t="shared" ca="1" si="54"/>
        <v>89400</v>
      </c>
      <c r="B1830" s="50">
        <f t="shared" ca="1" si="55"/>
        <v>-118.83138651401887</v>
      </c>
      <c r="D1830" s="82"/>
      <c r="F1830" s="10"/>
      <c r="G1830" s="11"/>
    </row>
    <row r="1831" spans="1:7">
      <c r="A1831" s="57">
        <f t="shared" ca="1" si="54"/>
        <v>89450</v>
      </c>
      <c r="B1831" s="50">
        <f t="shared" ca="1" si="55"/>
        <v>-119.22623315283424</v>
      </c>
      <c r="D1831" s="82"/>
      <c r="F1831" s="10"/>
      <c r="G1831" s="11"/>
    </row>
    <row r="1832" spans="1:7">
      <c r="A1832" s="57">
        <f t="shared" ca="1" si="54"/>
        <v>89500</v>
      </c>
      <c r="B1832" s="50">
        <f t="shared" ca="1" si="55"/>
        <v>-119.6261251834202</v>
      </c>
      <c r="D1832" s="82"/>
      <c r="F1832" s="10"/>
      <c r="G1832" s="11"/>
    </row>
    <row r="1833" spans="1:7">
      <c r="A1833" s="57">
        <f t="shared" ca="1" si="54"/>
        <v>89550</v>
      </c>
      <c r="B1833" s="50">
        <f t="shared" ca="1" si="55"/>
        <v>-120.0311734871137</v>
      </c>
      <c r="D1833" s="82"/>
      <c r="F1833" s="10"/>
      <c r="G1833" s="11"/>
    </row>
    <row r="1834" spans="1:7">
      <c r="A1834" s="57">
        <f t="shared" ca="1" si="54"/>
        <v>89600</v>
      </c>
      <c r="B1834" s="50">
        <f t="shared" ca="1" si="55"/>
        <v>-120.44149294486759</v>
      </c>
      <c r="D1834" s="82"/>
      <c r="F1834" s="10"/>
      <c r="G1834" s="11"/>
    </row>
    <row r="1835" spans="1:7">
      <c r="A1835" s="57">
        <f t="shared" ref="A1835:A1898" ca="1" si="56">OFFSET(A1835,-1,0)+f_stop/5000</f>
        <v>89650</v>
      </c>
      <c r="B1835" s="50">
        <f t="shared" ref="B1835:B1898" ca="1" si="57">20*LOG(ABS(   (1/f_dec*SIN(f_dec*$A1835/Fm*PI())/SIN($A1835/Fm*PI()))^(order-2) * (1/f_dec2*SIN(f_dec2*$A1835/Fm*PI())/SIN($A1835/Fm*PI())) *  (1/(f_dec*n_avg)*SIN((f_dec*n_avg)*$A1835/Fm*PI())/SIN($A1835/Fm*PI()))    ))</f>
        <v>-120.85720263095824</v>
      </c>
      <c r="D1835" s="82"/>
      <c r="F1835" s="10"/>
      <c r="G1835" s="11"/>
    </row>
    <row r="1836" spans="1:7">
      <c r="A1836" s="57">
        <f t="shared" ca="1" si="56"/>
        <v>89700</v>
      </c>
      <c r="B1836" s="50">
        <f t="shared" ca="1" si="57"/>
        <v>-121.27842601857758</v>
      </c>
      <c r="D1836" s="82"/>
      <c r="F1836" s="10"/>
      <c r="G1836" s="11"/>
    </row>
    <row r="1837" spans="1:7">
      <c r="A1837" s="57">
        <f t="shared" ca="1" si="56"/>
        <v>89750</v>
      </c>
      <c r="B1837" s="50">
        <f t="shared" ca="1" si="57"/>
        <v>-121.70529119819712</v>
      </c>
      <c r="D1837" s="82"/>
      <c r="F1837" s="10"/>
      <c r="G1837" s="11"/>
    </row>
    <row r="1838" spans="1:7">
      <c r="A1838" s="57">
        <f t="shared" ca="1" si="56"/>
        <v>89800</v>
      </c>
      <c r="B1838" s="50">
        <f t="shared" ca="1" si="57"/>
        <v>-122.13793110966947</v>
      </c>
      <c r="D1838" s="82"/>
      <c r="F1838" s="10"/>
      <c r="G1838" s="11"/>
    </row>
    <row r="1839" spans="1:7">
      <c r="A1839" s="57">
        <f t="shared" ca="1" si="56"/>
        <v>89850</v>
      </c>
      <c r="B1839" s="50">
        <f t="shared" ca="1" si="57"/>
        <v>-122.57648378911344</v>
      </c>
      <c r="D1839" s="82"/>
      <c r="F1839" s="10"/>
      <c r="G1839" s="11"/>
    </row>
    <row r="1840" spans="1:7">
      <c r="A1840" s="57">
        <f t="shared" ca="1" si="56"/>
        <v>89900</v>
      </c>
      <c r="B1840" s="50">
        <f t="shared" ca="1" si="57"/>
        <v>-123.02109263173223</v>
      </c>
      <c r="D1840" s="82"/>
      <c r="F1840" s="10"/>
      <c r="G1840" s="11"/>
    </row>
    <row r="1841" spans="1:7">
      <c r="A1841" s="57">
        <f t="shared" ca="1" si="56"/>
        <v>89950</v>
      </c>
      <c r="B1841" s="50">
        <f t="shared" ca="1" si="57"/>
        <v>-123.47190667181023</v>
      </c>
      <c r="D1841" s="82"/>
      <c r="F1841" s="10"/>
      <c r="G1841" s="11"/>
    </row>
    <row r="1842" spans="1:7">
      <c r="A1842" s="57">
        <f t="shared" ca="1" si="56"/>
        <v>90000</v>
      </c>
      <c r="B1842" s="50">
        <f t="shared" ca="1" si="57"/>
        <v>-123.92908088125554</v>
      </c>
      <c r="D1842" s="82"/>
      <c r="F1842" s="10"/>
      <c r="G1842" s="11"/>
    </row>
    <row r="1843" spans="1:7">
      <c r="A1843" s="57">
        <f t="shared" ca="1" si="56"/>
        <v>90050</v>
      </c>
      <c r="B1843" s="50">
        <f t="shared" ca="1" si="57"/>
        <v>-124.39277648818361</v>
      </c>
      <c r="D1843" s="82"/>
      <c r="F1843" s="10"/>
      <c r="G1843" s="11"/>
    </row>
    <row r="1844" spans="1:7">
      <c r="A1844" s="57">
        <f t="shared" ca="1" si="56"/>
        <v>90100</v>
      </c>
      <c r="B1844" s="50">
        <f t="shared" ca="1" si="57"/>
        <v>-124.86316131717447</v>
      </c>
      <c r="D1844" s="82"/>
      <c r="F1844" s="10"/>
      <c r="G1844" s="11"/>
    </row>
    <row r="1845" spans="1:7">
      <c r="A1845" s="57">
        <f t="shared" ca="1" si="56"/>
        <v>90150</v>
      </c>
      <c r="B1845" s="50">
        <f t="shared" ca="1" si="57"/>
        <v>-125.34041015299992</v>
      </c>
      <c r="D1845" s="82"/>
      <c r="F1845" s="10"/>
      <c r="G1845" s="11"/>
    </row>
    <row r="1846" spans="1:7">
      <c r="A1846" s="57">
        <f t="shared" ca="1" si="56"/>
        <v>90200</v>
      </c>
      <c r="B1846" s="50">
        <f t="shared" ca="1" si="57"/>
        <v>-125.82470512979098</v>
      </c>
      <c r="D1846" s="82"/>
      <c r="F1846" s="10"/>
      <c r="G1846" s="11"/>
    </row>
    <row r="1847" spans="1:7">
      <c r="A1847" s="57">
        <f t="shared" ca="1" si="56"/>
        <v>90250</v>
      </c>
      <c r="B1847" s="50">
        <f t="shared" ca="1" si="57"/>
        <v>-126.31623614780843</v>
      </c>
      <c r="D1847" s="82"/>
      <c r="F1847" s="10"/>
      <c r="G1847" s="11"/>
    </row>
    <row r="1848" spans="1:7">
      <c r="A1848" s="57">
        <f t="shared" ca="1" si="56"/>
        <v>90300</v>
      </c>
      <c r="B1848" s="50">
        <f t="shared" ca="1" si="57"/>
        <v>-126.81520132020097</v>
      </c>
      <c r="D1848" s="82"/>
      <c r="F1848" s="10"/>
      <c r="G1848" s="11"/>
    </row>
    <row r="1849" spans="1:7">
      <c r="A1849" s="57">
        <f t="shared" ca="1" si="56"/>
        <v>90350</v>
      </c>
      <c r="B1849" s="50">
        <f t="shared" ca="1" si="57"/>
        <v>-127.32180745237984</v>
      </c>
      <c r="D1849" s="82"/>
      <c r="F1849" s="10"/>
      <c r="G1849" s="11"/>
    </row>
    <row r="1850" spans="1:7">
      <c r="A1850" s="57">
        <f t="shared" ca="1" si="56"/>
        <v>90400</v>
      </c>
      <c r="B1850" s="50">
        <f t="shared" ca="1" si="57"/>
        <v>-127.8362705569057</v>
      </c>
      <c r="D1850" s="82"/>
      <c r="F1850" s="10"/>
      <c r="G1850" s="11"/>
    </row>
    <row r="1851" spans="1:7">
      <c r="A1851" s="57">
        <f t="shared" ca="1" si="56"/>
        <v>90450</v>
      </c>
      <c r="B1851" s="50">
        <f t="shared" ca="1" si="57"/>
        <v>-128.35881640709528</v>
      </c>
      <c r="D1851" s="82"/>
      <c r="F1851" s="10"/>
      <c r="G1851" s="11"/>
    </row>
    <row r="1852" spans="1:7">
      <c r="A1852" s="57">
        <f t="shared" ca="1" si="56"/>
        <v>90500</v>
      </c>
      <c r="B1852" s="50">
        <f t="shared" ca="1" si="57"/>
        <v>-128.88968113289326</v>
      </c>
      <c r="D1852" s="82"/>
      <c r="F1852" s="10"/>
      <c r="G1852" s="11"/>
    </row>
    <row r="1853" spans="1:7">
      <c r="A1853" s="57">
        <f t="shared" ca="1" si="56"/>
        <v>90550</v>
      </c>
      <c r="B1853" s="50">
        <f t="shared" ca="1" si="57"/>
        <v>-129.42911186294418</v>
      </c>
      <c r="D1853" s="82"/>
      <c r="F1853" s="10"/>
      <c r="G1853" s="11"/>
    </row>
    <row r="1854" spans="1:7">
      <c r="A1854" s="57">
        <f t="shared" ca="1" si="56"/>
        <v>90600</v>
      </c>
      <c r="B1854" s="50">
        <f t="shared" ca="1" si="57"/>
        <v>-129.97736741722545</v>
      </c>
      <c r="D1854" s="82"/>
      <c r="F1854" s="10"/>
      <c r="G1854" s="11"/>
    </row>
    <row r="1855" spans="1:7">
      <c r="A1855" s="57">
        <f t="shared" ca="1" si="56"/>
        <v>90650</v>
      </c>
      <c r="B1855" s="50">
        <f t="shared" ca="1" si="57"/>
        <v>-130.53471905510236</v>
      </c>
      <c r="D1855" s="82"/>
      <c r="F1855" s="10"/>
      <c r="G1855" s="11"/>
    </row>
    <row r="1856" spans="1:7">
      <c r="A1856" s="57">
        <f t="shared" ca="1" si="56"/>
        <v>90700</v>
      </c>
      <c r="B1856" s="50">
        <f t="shared" ca="1" si="57"/>
        <v>-131.10145128420709</v>
      </c>
      <c r="D1856" s="82"/>
      <c r="F1856" s="10"/>
      <c r="G1856" s="11"/>
    </row>
    <row r="1857" spans="1:7">
      <c r="A1857" s="57">
        <f t="shared" ca="1" si="56"/>
        <v>90750</v>
      </c>
      <c r="B1857" s="50">
        <f t="shared" ca="1" si="57"/>
        <v>-131.67786273617773</v>
      </c>
      <c r="D1857" s="82"/>
      <c r="F1857" s="10"/>
      <c r="G1857" s="11"/>
    </row>
    <row r="1858" spans="1:7">
      <c r="A1858" s="57">
        <f t="shared" ca="1" si="56"/>
        <v>90800</v>
      </c>
      <c r="B1858" s="50">
        <f t="shared" ca="1" si="57"/>
        <v>-132.26426711600141</v>
      </c>
      <c r="D1858" s="82"/>
      <c r="F1858" s="10"/>
      <c r="G1858" s="11"/>
    </row>
    <row r="1859" spans="1:7">
      <c r="A1859" s="57">
        <f t="shared" ca="1" si="56"/>
        <v>90850</v>
      </c>
      <c r="B1859" s="50">
        <f t="shared" ca="1" si="57"/>
        <v>-132.86099423250792</v>
      </c>
      <c r="D1859" s="82"/>
      <c r="F1859" s="10"/>
      <c r="G1859" s="11"/>
    </row>
    <row r="1860" spans="1:7">
      <c r="A1860" s="57">
        <f t="shared" ca="1" si="56"/>
        <v>90900</v>
      </c>
      <c r="B1860" s="50">
        <f t="shared" ca="1" si="57"/>
        <v>-133.46839111848857</v>
      </c>
      <c r="D1860" s="82"/>
      <c r="F1860" s="10"/>
      <c r="G1860" s="11"/>
    </row>
    <row r="1861" spans="1:7">
      <c r="A1861" s="57">
        <f t="shared" ca="1" si="56"/>
        <v>90950</v>
      </c>
      <c r="B1861" s="50">
        <f t="shared" ca="1" si="57"/>
        <v>-134.08682324995451</v>
      </c>
      <c r="D1861" s="82"/>
      <c r="F1861" s="10"/>
      <c r="G1861" s="11"/>
    </row>
    <row r="1862" spans="1:7">
      <c r="A1862" s="57">
        <f t="shared" ca="1" si="56"/>
        <v>91000</v>
      </c>
      <c r="B1862" s="50">
        <f t="shared" ca="1" si="57"/>
        <v>-134.7166758752565</v>
      </c>
      <c r="D1862" s="82"/>
      <c r="F1862" s="10"/>
      <c r="G1862" s="11"/>
    </row>
    <row r="1863" spans="1:7">
      <c r="A1863" s="57">
        <f t="shared" ca="1" si="56"/>
        <v>91050</v>
      </c>
      <c r="B1863" s="50">
        <f t="shared" ca="1" si="57"/>
        <v>-135.35835546616545</v>
      </c>
      <c r="D1863" s="82"/>
      <c r="F1863" s="10"/>
      <c r="G1863" s="11"/>
    </row>
    <row r="1864" spans="1:7">
      <c r="A1864" s="57">
        <f t="shared" ca="1" si="56"/>
        <v>91100</v>
      </c>
      <c r="B1864" s="50">
        <f t="shared" ca="1" si="57"/>
        <v>-136.01229130458808</v>
      </c>
      <c r="D1864" s="82"/>
      <c r="F1864" s="10"/>
      <c r="G1864" s="11"/>
    </row>
    <row r="1865" spans="1:7">
      <c r="A1865" s="57">
        <f t="shared" ca="1" si="56"/>
        <v>91150</v>
      </c>
      <c r="B1865" s="50">
        <f t="shared" ca="1" si="57"/>
        <v>-136.6789372204297</v>
      </c>
      <c r="D1865" s="82"/>
      <c r="F1865" s="10"/>
      <c r="G1865" s="11"/>
    </row>
    <row r="1866" spans="1:7">
      <c r="A1866" s="57">
        <f t="shared" ca="1" si="56"/>
        <v>91200</v>
      </c>
      <c r="B1866" s="50">
        <f t="shared" ca="1" si="57"/>
        <v>-137.35877349821016</v>
      </c>
      <c r="D1866" s="82"/>
      <c r="F1866" s="10"/>
      <c r="G1866" s="11"/>
    </row>
    <row r="1867" spans="1:7">
      <c r="A1867" s="57">
        <f t="shared" ca="1" si="56"/>
        <v>91250</v>
      </c>
      <c r="B1867" s="50">
        <f t="shared" ca="1" si="57"/>
        <v>-138.05230897249072</v>
      </c>
      <c r="D1867" s="82"/>
      <c r="F1867" s="10"/>
      <c r="G1867" s="11"/>
    </row>
    <row r="1868" spans="1:7">
      <c r="A1868" s="57">
        <f t="shared" ca="1" si="56"/>
        <v>91300</v>
      </c>
      <c r="B1868" s="50">
        <f t="shared" ca="1" si="57"/>
        <v>-138.76008333500448</v>
      </c>
      <c r="D1868" s="82"/>
      <c r="F1868" s="10"/>
      <c r="G1868" s="11"/>
    </row>
    <row r="1869" spans="1:7">
      <c r="A1869" s="57">
        <f t="shared" ca="1" si="56"/>
        <v>91350</v>
      </c>
      <c r="B1869" s="50">
        <f t="shared" ca="1" si="57"/>
        <v>-139.48266967968135</v>
      </c>
      <c r="D1869" s="82"/>
      <c r="F1869" s="10"/>
      <c r="G1869" s="11"/>
    </row>
    <row r="1870" spans="1:7">
      <c r="A1870" s="57">
        <f t="shared" ca="1" si="56"/>
        <v>91400</v>
      </c>
      <c r="B1870" s="50">
        <f t="shared" ca="1" si="57"/>
        <v>-140.22067731563146</v>
      </c>
      <c r="D1870" s="82"/>
      <c r="F1870" s="10"/>
      <c r="G1870" s="11"/>
    </row>
    <row r="1871" spans="1:7">
      <c r="A1871" s="57">
        <f t="shared" ca="1" si="56"/>
        <v>91450</v>
      </c>
      <c r="B1871" s="50">
        <f t="shared" ca="1" si="57"/>
        <v>-140.97475488266522</v>
      </c>
      <c r="D1871" s="82"/>
      <c r="F1871" s="10"/>
      <c r="G1871" s="11"/>
    </row>
    <row r="1872" spans="1:7">
      <c r="A1872" s="57">
        <f t="shared" ca="1" si="56"/>
        <v>91500</v>
      </c>
      <c r="B1872" s="50">
        <f t="shared" ca="1" si="57"/>
        <v>-141.74559380925768</v>
      </c>
      <c r="D1872" s="82"/>
      <c r="F1872" s="10"/>
      <c r="G1872" s="11"/>
    </row>
    <row r="1873" spans="1:7">
      <c r="A1873" s="57">
        <f t="shared" ca="1" si="56"/>
        <v>91550</v>
      </c>
      <c r="B1873" s="50">
        <f t="shared" ca="1" si="57"/>
        <v>-142.53393215914548</v>
      </c>
      <c r="D1873" s="82"/>
      <c r="F1873" s="10"/>
      <c r="G1873" s="11"/>
    </row>
    <row r="1874" spans="1:7">
      <c r="A1874" s="57">
        <f t="shared" ca="1" si="56"/>
        <v>91600</v>
      </c>
      <c r="B1874" s="50">
        <f t="shared" ca="1" si="57"/>
        <v>-143.34055892016843</v>
      </c>
      <c r="D1874" s="82"/>
      <c r="F1874" s="10"/>
      <c r="G1874" s="11"/>
    </row>
    <row r="1875" spans="1:7">
      <c r="A1875" s="57">
        <f t="shared" ca="1" si="56"/>
        <v>91650</v>
      </c>
      <c r="B1875" s="50">
        <f t="shared" ca="1" si="57"/>
        <v>-144.16631879781886</v>
      </c>
      <c r="D1875" s="82"/>
      <c r="F1875" s="10"/>
      <c r="G1875" s="11"/>
    </row>
    <row r="1876" spans="1:7">
      <c r="A1876" s="57">
        <f t="shared" ca="1" si="56"/>
        <v>91700</v>
      </c>
      <c r="B1876" s="50">
        <f t="shared" ca="1" si="57"/>
        <v>-145.01211758648333</v>
      </c>
      <c r="D1876" s="82"/>
      <c r="F1876" s="10"/>
      <c r="G1876" s="11"/>
    </row>
    <row r="1877" spans="1:7">
      <c r="A1877" s="57">
        <f t="shared" ca="1" si="56"/>
        <v>91750</v>
      </c>
      <c r="B1877" s="50">
        <f t="shared" ca="1" si="57"/>
        <v>-145.87892820399259</v>
      </c>
      <c r="D1877" s="82"/>
      <c r="F1877" s="10"/>
      <c r="G1877" s="11"/>
    </row>
    <row r="1878" spans="1:7">
      <c r="A1878" s="57">
        <f t="shared" ca="1" si="56"/>
        <v>91800</v>
      </c>
      <c r="B1878" s="50">
        <f t="shared" ca="1" si="57"/>
        <v>-146.76779749027352</v>
      </c>
      <c r="D1878" s="82"/>
      <c r="F1878" s="10"/>
      <c r="G1878" s="11"/>
    </row>
    <row r="1879" spans="1:7">
      <c r="A1879" s="57">
        <f t="shared" ca="1" si="56"/>
        <v>91850</v>
      </c>
      <c r="B1879" s="50">
        <f t="shared" ca="1" si="57"/>
        <v>-147.67985388921937</v>
      </c>
      <c r="D1879" s="82"/>
      <c r="F1879" s="10"/>
      <c r="G1879" s="11"/>
    </row>
    <row r="1880" spans="1:7">
      <c r="A1880" s="57">
        <f t="shared" ca="1" si="56"/>
        <v>91900</v>
      </c>
      <c r="B1880" s="50">
        <f t="shared" ca="1" si="57"/>
        <v>-148.6163161551577</v>
      </c>
      <c r="D1880" s="82"/>
      <c r="F1880" s="10"/>
      <c r="G1880" s="11"/>
    </row>
    <row r="1881" spans="1:7">
      <c r="A1881" s="57">
        <f t="shared" ca="1" si="56"/>
        <v>91950</v>
      </c>
      <c r="B1881" s="50">
        <f t="shared" ca="1" si="57"/>
        <v>-149.57850325240267</v>
      </c>
      <c r="D1881" s="82"/>
      <c r="F1881" s="10"/>
      <c r="G1881" s="11"/>
    </row>
    <row r="1882" spans="1:7">
      <c r="A1882" s="57">
        <f t="shared" ca="1" si="56"/>
        <v>92000</v>
      </c>
      <c r="B1882" s="50">
        <f t="shared" ca="1" si="57"/>
        <v>-150.56784564962945</v>
      </c>
      <c r="D1882" s="82"/>
      <c r="F1882" s="10"/>
      <c r="G1882" s="11"/>
    </row>
    <row r="1883" spans="1:7">
      <c r="A1883" s="57">
        <f t="shared" ca="1" si="56"/>
        <v>92050</v>
      </c>
      <c r="B1883" s="50">
        <f t="shared" ca="1" si="57"/>
        <v>-151.58589825176193</v>
      </c>
      <c r="D1883" s="82"/>
      <c r="F1883" s="10"/>
      <c r="G1883" s="11"/>
    </row>
    <row r="1884" spans="1:7">
      <c r="A1884" s="57">
        <f t="shared" ca="1" si="56"/>
        <v>92100</v>
      </c>
      <c r="B1884" s="50">
        <f t="shared" ca="1" si="57"/>
        <v>-152.63435526279082</v>
      </c>
      <c r="D1884" s="82"/>
      <c r="F1884" s="10"/>
      <c r="G1884" s="11"/>
    </row>
    <row r="1885" spans="1:7">
      <c r="A1885" s="57">
        <f t="shared" ca="1" si="56"/>
        <v>92150</v>
      </c>
      <c r="B1885" s="50">
        <f t="shared" ca="1" si="57"/>
        <v>-153.71506733619339</v>
      </c>
      <c r="D1885" s="82"/>
      <c r="F1885" s="10"/>
      <c r="G1885" s="11"/>
    </row>
    <row r="1886" spans="1:7">
      <c r="A1886" s="57">
        <f t="shared" ca="1" si="56"/>
        <v>92200</v>
      </c>
      <c r="B1886" s="50">
        <f t="shared" ca="1" si="57"/>
        <v>-154.83006144891408</v>
      </c>
      <c r="D1886" s="82"/>
      <c r="F1886" s="10"/>
      <c r="G1886" s="11"/>
    </row>
    <row r="1887" spans="1:7">
      <c r="A1887" s="57">
        <f t="shared" ca="1" si="56"/>
        <v>92250</v>
      </c>
      <c r="B1887" s="50">
        <f t="shared" ca="1" si="57"/>
        <v>-155.9815640349984</v>
      </c>
      <c r="D1887" s="82"/>
      <c r="F1887" s="10"/>
      <c r="G1887" s="11"/>
    </row>
    <row r="1888" spans="1:7">
      <c r="A1888" s="57">
        <f t="shared" ca="1" si="56"/>
        <v>92300</v>
      </c>
      <c r="B1888" s="50">
        <f t="shared" ca="1" si="57"/>
        <v>-157.17202804227054</v>
      </c>
      <c r="D1888" s="82"/>
      <c r="F1888" s="10"/>
      <c r="G1888" s="11"/>
    </row>
    <row r="1889" spans="1:7">
      <c r="A1889" s="57">
        <f t="shared" ca="1" si="56"/>
        <v>92350</v>
      </c>
      <c r="B1889" s="50">
        <f t="shared" ca="1" si="57"/>
        <v>-158.4041647384883</v>
      </c>
      <c r="D1889" s="82"/>
      <c r="F1889" s="10"/>
      <c r="G1889" s="11"/>
    </row>
    <row r="1890" spans="1:7">
      <c r="A1890" s="57">
        <f t="shared" ca="1" si="56"/>
        <v>92400</v>
      </c>
      <c r="B1890" s="50">
        <f t="shared" ca="1" si="57"/>
        <v>-159.68098130395364</v>
      </c>
      <c r="D1890" s="82"/>
      <c r="F1890" s="10"/>
      <c r="G1890" s="11"/>
    </row>
    <row r="1891" spans="1:7">
      <c r="A1891" s="57">
        <f t="shared" ca="1" si="56"/>
        <v>92450</v>
      </c>
      <c r="B1891" s="50">
        <f t="shared" ca="1" si="57"/>
        <v>-161.00582552170613</v>
      </c>
      <c r="D1891" s="82"/>
      <c r="F1891" s="10"/>
      <c r="G1891" s="11"/>
    </row>
    <row r="1892" spans="1:7">
      <c r="A1892" s="57">
        <f t="shared" ca="1" si="56"/>
        <v>92500</v>
      </c>
      <c r="B1892" s="50">
        <f t="shared" ca="1" si="57"/>
        <v>-162.38243923665706</v>
      </c>
      <c r="D1892" s="82"/>
      <c r="F1892" s="10"/>
      <c r="G1892" s="11"/>
    </row>
    <row r="1893" spans="1:7">
      <c r="A1893" s="57">
        <f t="shared" ca="1" si="56"/>
        <v>92550</v>
      </c>
      <c r="B1893" s="50">
        <f t="shared" ca="1" si="57"/>
        <v>-163.81502273303394</v>
      </c>
      <c r="D1893" s="82"/>
      <c r="F1893" s="10"/>
      <c r="G1893" s="11"/>
    </row>
    <row r="1894" spans="1:7">
      <c r="A1894" s="57">
        <f t="shared" ca="1" si="56"/>
        <v>92600</v>
      </c>
      <c r="B1894" s="50">
        <f t="shared" ca="1" si="57"/>
        <v>-165.30831282042087</v>
      </c>
      <c r="D1894" s="82"/>
      <c r="F1894" s="10"/>
      <c r="G1894" s="11"/>
    </row>
    <row r="1895" spans="1:7">
      <c r="A1895" s="57">
        <f t="shared" ca="1" si="56"/>
        <v>92650</v>
      </c>
      <c r="B1895" s="50">
        <f t="shared" ca="1" si="57"/>
        <v>-166.86767828775058</v>
      </c>
      <c r="D1895" s="82"/>
      <c r="F1895" s="10"/>
      <c r="G1895" s="11"/>
    </row>
    <row r="1896" spans="1:7">
      <c r="A1896" s="57">
        <f t="shared" ca="1" si="56"/>
        <v>92700</v>
      </c>
      <c r="B1896" s="50">
        <f t="shared" ca="1" si="57"/>
        <v>-168.49923757752828</v>
      </c>
      <c r="D1896" s="82"/>
      <c r="F1896" s="10"/>
      <c r="G1896" s="11"/>
    </row>
    <row r="1897" spans="1:7">
      <c r="A1897" s="57">
        <f t="shared" ca="1" si="56"/>
        <v>92750</v>
      </c>
      <c r="B1897" s="50">
        <f t="shared" ca="1" si="57"/>
        <v>-170.21000519171008</v>
      </c>
      <c r="D1897" s="82"/>
      <c r="F1897" s="10"/>
      <c r="G1897" s="11"/>
    </row>
    <row r="1898" spans="1:7">
      <c r="A1898" s="57">
        <f t="shared" ca="1" si="56"/>
        <v>92800</v>
      </c>
      <c r="B1898" s="50">
        <f t="shared" ca="1" si="57"/>
        <v>-172.00807568158433</v>
      </c>
      <c r="D1898" s="82"/>
      <c r="F1898" s="10"/>
      <c r="G1898" s="11"/>
    </row>
    <row r="1899" spans="1:7">
      <c r="A1899" s="57">
        <f t="shared" ref="A1899:A1962" ca="1" si="58">OFFSET(A1899,-1,0)+f_stop/5000</f>
        <v>92850</v>
      </c>
      <c r="B1899" s="50">
        <f t="shared" ref="B1899:B1962" ca="1" si="59">20*LOG(ABS(   (1/f_dec*SIN(f_dec*$A1899/Fm*PI())/SIN($A1899/Fm*PI()))^(order-2) * (1/f_dec2*SIN(f_dec2*$A1899/Fm*PI())/SIN($A1899/Fm*PI())) *  (1/(f_dec*n_avg)*SIN((f_dec*n_avg)*$A1899/Fm*PI())/SIN($A1899/Fm*PI()))    ))</f>
        <v>-173.90285742911141</v>
      </c>
      <c r="D1899" s="82"/>
      <c r="F1899" s="10"/>
      <c r="G1899" s="11"/>
    </row>
    <row r="1900" spans="1:7">
      <c r="A1900" s="57">
        <f t="shared" ca="1" si="58"/>
        <v>92900</v>
      </c>
      <c r="B1900" s="50">
        <f t="shared" ca="1" si="59"/>
        <v>-175.90537331910883</v>
      </c>
      <c r="D1900" s="82"/>
      <c r="F1900" s="10"/>
      <c r="G1900" s="11"/>
    </row>
    <row r="1901" spans="1:7">
      <c r="A1901" s="57">
        <f t="shared" ca="1" si="58"/>
        <v>92950</v>
      </c>
      <c r="B1901" s="50">
        <f t="shared" ca="1" si="59"/>
        <v>-178.0286526708278</v>
      </c>
      <c r="D1901" s="82"/>
      <c r="F1901" s="10"/>
      <c r="G1901" s="11"/>
    </row>
    <row r="1902" spans="1:7">
      <c r="A1902" s="57">
        <f t="shared" ca="1" si="58"/>
        <v>93000</v>
      </c>
      <c r="B1902" s="50">
        <f t="shared" ca="1" si="59"/>
        <v>-180.28824982787231</v>
      </c>
      <c r="D1902" s="82"/>
      <c r="F1902" s="10"/>
      <c r="G1902" s="11"/>
    </row>
    <row r="1903" spans="1:7">
      <c r="A1903" s="57">
        <f t="shared" ca="1" si="58"/>
        <v>93050</v>
      </c>
      <c r="B1903" s="50">
        <f t="shared" ca="1" si="59"/>
        <v>-182.70294193899826</v>
      </c>
      <c r="D1903" s="82"/>
      <c r="F1903" s="10"/>
      <c r="G1903" s="11"/>
    </row>
    <row r="1904" spans="1:7">
      <c r="A1904" s="57">
        <f t="shared" ca="1" si="58"/>
        <v>93100</v>
      </c>
      <c r="B1904" s="50">
        <f t="shared" ca="1" si="59"/>
        <v>-185.29568578200656</v>
      </c>
      <c r="D1904" s="82"/>
      <c r="F1904" s="10"/>
      <c r="G1904" s="11"/>
    </row>
    <row r="1905" spans="1:7">
      <c r="A1905" s="57">
        <f t="shared" ca="1" si="58"/>
        <v>93150</v>
      </c>
      <c r="B1905" s="50">
        <f t="shared" ca="1" si="59"/>
        <v>-188.09495835250908</v>
      </c>
      <c r="D1905" s="82"/>
      <c r="F1905" s="10"/>
      <c r="G1905" s="11"/>
    </row>
    <row r="1906" spans="1:7">
      <c r="A1906" s="57">
        <f t="shared" ca="1" si="58"/>
        <v>93200</v>
      </c>
      <c r="B1906" s="50">
        <f t="shared" ca="1" si="59"/>
        <v>-191.1366821576471</v>
      </c>
      <c r="D1906" s="82"/>
      <c r="F1906" s="10"/>
      <c r="G1906" s="11"/>
    </row>
    <row r="1907" spans="1:7">
      <c r="A1907" s="57">
        <f t="shared" ca="1" si="58"/>
        <v>93250</v>
      </c>
      <c r="B1907" s="50">
        <f t="shared" ca="1" si="59"/>
        <v>-194.46707073990038</v>
      </c>
      <c r="D1907" s="82"/>
      <c r="F1907" s="10"/>
      <c r="G1907" s="11"/>
    </row>
    <row r="1908" spans="1:7">
      <c r="A1908" s="57">
        <f t="shared" ca="1" si="58"/>
        <v>93300</v>
      </c>
      <c r="B1908" s="50">
        <f t="shared" ca="1" si="59"/>
        <v>-198.14697856499009</v>
      </c>
      <c r="D1908" s="82"/>
      <c r="F1908" s="10"/>
      <c r="G1908" s="11"/>
    </row>
    <row r="1909" spans="1:7">
      <c r="A1909" s="57">
        <f t="shared" ca="1" si="58"/>
        <v>93350</v>
      </c>
      <c r="B1909" s="50">
        <f t="shared" ca="1" si="59"/>
        <v>-202.25882373032644</v>
      </c>
      <c r="D1909" s="82"/>
      <c r="F1909" s="10"/>
      <c r="G1909" s="11"/>
    </row>
    <row r="1910" spans="1:7">
      <c r="A1910" s="57">
        <f t="shared" ca="1" si="58"/>
        <v>93400</v>
      </c>
      <c r="B1910" s="50">
        <f t="shared" ca="1" si="59"/>
        <v>-206.91815762969864</v>
      </c>
      <c r="D1910" s="82"/>
      <c r="F1910" s="10"/>
      <c r="G1910" s="11"/>
    </row>
    <row r="1911" spans="1:7">
      <c r="A1911" s="57">
        <f t="shared" ca="1" si="58"/>
        <v>93450</v>
      </c>
      <c r="B1911" s="50">
        <f t="shared" ca="1" si="59"/>
        <v>-212.29421369885853</v>
      </c>
      <c r="D1911" s="82"/>
      <c r="F1911" s="10"/>
      <c r="G1911" s="11"/>
    </row>
    <row r="1912" spans="1:7">
      <c r="A1912" s="57">
        <f t="shared" ca="1" si="58"/>
        <v>93500</v>
      </c>
      <c r="B1912" s="50">
        <f t="shared" ca="1" si="59"/>
        <v>-218.64936102850137</v>
      </c>
      <c r="D1912" s="82"/>
      <c r="F1912" s="10"/>
      <c r="G1912" s="11"/>
    </row>
    <row r="1913" spans="1:7">
      <c r="A1913" s="57">
        <f t="shared" ca="1" si="58"/>
        <v>93550</v>
      </c>
      <c r="B1913" s="50">
        <f t="shared" ca="1" si="59"/>
        <v>-226.42314445530675</v>
      </c>
      <c r="D1913" s="82"/>
      <c r="F1913" s="10"/>
      <c r="G1913" s="11"/>
    </row>
    <row r="1914" spans="1:7">
      <c r="A1914" s="57">
        <f t="shared" ca="1" si="58"/>
        <v>93600</v>
      </c>
      <c r="B1914" s="50">
        <f t="shared" ca="1" si="59"/>
        <v>-236.43956050729918</v>
      </c>
      <c r="D1914" s="82"/>
      <c r="F1914" s="10"/>
      <c r="G1914" s="11"/>
    </row>
    <row r="1915" spans="1:7">
      <c r="A1915" s="57">
        <f t="shared" ca="1" si="58"/>
        <v>93650</v>
      </c>
      <c r="B1915" s="50">
        <f t="shared" ca="1" si="59"/>
        <v>-250.5485130927085</v>
      </c>
      <c r="D1915" s="82"/>
      <c r="F1915" s="10"/>
      <c r="G1915" s="11"/>
    </row>
    <row r="1916" spans="1:7">
      <c r="A1916" s="57">
        <f t="shared" ca="1" si="58"/>
        <v>93700</v>
      </c>
      <c r="B1916" s="50">
        <f t="shared" ca="1" si="59"/>
        <v>-274.65289934851631</v>
      </c>
      <c r="D1916" s="82"/>
      <c r="F1916" s="10"/>
      <c r="G1916" s="11"/>
    </row>
    <row r="1917" spans="1:7">
      <c r="A1917" s="57">
        <f t="shared" ca="1" si="58"/>
        <v>93750</v>
      </c>
      <c r="B1917" s="50">
        <f t="shared" ca="1" si="59"/>
        <v>-1325.5520114188748</v>
      </c>
      <c r="D1917" s="82"/>
      <c r="F1917" s="10"/>
      <c r="G1917" s="11"/>
    </row>
    <row r="1918" spans="1:7">
      <c r="A1918" s="57">
        <f t="shared" ca="1" si="58"/>
        <v>93800</v>
      </c>
      <c r="B1918" s="50">
        <f t="shared" ca="1" si="59"/>
        <v>-274.69787681360475</v>
      </c>
      <c r="D1918" s="82"/>
      <c r="F1918" s="10"/>
      <c r="G1918" s="11"/>
    </row>
    <row r="1919" spans="1:7">
      <c r="A1919" s="57">
        <f t="shared" ca="1" si="58"/>
        <v>93850</v>
      </c>
      <c r="B1919" s="50">
        <f t="shared" ca="1" si="59"/>
        <v>-250.63846804921792</v>
      </c>
      <c r="D1919" s="82"/>
      <c r="F1919" s="10"/>
      <c r="G1919" s="11"/>
    </row>
    <row r="1920" spans="1:7">
      <c r="A1920" s="57">
        <f t="shared" ca="1" si="58"/>
        <v>93900</v>
      </c>
      <c r="B1920" s="50">
        <f t="shared" ca="1" si="59"/>
        <v>-236.57449300791143</v>
      </c>
      <c r="D1920" s="82"/>
      <c r="F1920" s="10"/>
      <c r="G1920" s="11"/>
    </row>
    <row r="1921" spans="1:7">
      <c r="A1921" s="57">
        <f t="shared" ca="1" si="58"/>
        <v>93950</v>
      </c>
      <c r="B1921" s="50">
        <f t="shared" ca="1" si="59"/>
        <v>-226.60305457904281</v>
      </c>
      <c r="D1921" s="82"/>
      <c r="F1921" s="10"/>
      <c r="G1921" s="11"/>
    </row>
    <row r="1922" spans="1:7">
      <c r="A1922" s="57">
        <f t="shared" ca="1" si="58"/>
        <v>94000</v>
      </c>
      <c r="B1922" s="50">
        <f t="shared" ca="1" si="59"/>
        <v>-218.87424888072249</v>
      </c>
      <c r="D1922" s="82"/>
      <c r="F1922" s="10"/>
      <c r="G1922" s="11"/>
    </row>
    <row r="1923" spans="1:7">
      <c r="A1923" s="57">
        <f t="shared" ca="1" si="58"/>
        <v>94050</v>
      </c>
      <c r="B1923" s="50">
        <f t="shared" ca="1" si="59"/>
        <v>-212.56407941126702</v>
      </c>
      <c r="D1923" s="82"/>
      <c r="F1923" s="10"/>
      <c r="G1923" s="11"/>
    </row>
    <row r="1924" spans="1:7">
      <c r="A1924" s="57">
        <f t="shared" ca="1" si="58"/>
        <v>94100</v>
      </c>
      <c r="B1924" s="50">
        <f t="shared" ca="1" si="59"/>
        <v>-207.23300136033802</v>
      </c>
      <c r="D1924" s="82"/>
      <c r="F1924" s="10"/>
      <c r="G1924" s="11"/>
    </row>
    <row r="1925" spans="1:7">
      <c r="A1925" s="57">
        <f t="shared" ca="1" si="58"/>
        <v>94150</v>
      </c>
      <c r="B1925" s="50">
        <f t="shared" ca="1" si="59"/>
        <v>-202.6186456635823</v>
      </c>
      <c r="D1925" s="82"/>
      <c r="F1925" s="10"/>
      <c r="G1925" s="11"/>
    </row>
    <row r="1926" spans="1:7">
      <c r="A1926" s="57">
        <f t="shared" ca="1" si="58"/>
        <v>94200</v>
      </c>
      <c r="B1926" s="50">
        <f t="shared" ca="1" si="59"/>
        <v>-198.55177891159047</v>
      </c>
      <c r="D1926" s="82"/>
      <c r="F1926" s="10"/>
      <c r="G1926" s="11"/>
    </row>
    <row r="1927" spans="1:7">
      <c r="A1927" s="57">
        <f t="shared" ca="1" si="58"/>
        <v>94250</v>
      </c>
      <c r="B1927" s="50">
        <f t="shared" ca="1" si="59"/>
        <v>-194.91684973691665</v>
      </c>
      <c r="D1927" s="82"/>
      <c r="F1927" s="10"/>
      <c r="G1927" s="11"/>
    </row>
    <row r="1928" spans="1:7">
      <c r="A1928" s="57">
        <f t="shared" ca="1" si="58"/>
        <v>94300</v>
      </c>
      <c r="B1928" s="50">
        <f t="shared" ca="1" si="59"/>
        <v>-191.63144006849481</v>
      </c>
      <c r="D1928" s="82"/>
      <c r="F1928" s="10"/>
      <c r="G1928" s="11"/>
    </row>
    <row r="1929" spans="1:7">
      <c r="A1929" s="57">
        <f t="shared" ca="1" si="58"/>
        <v>94350</v>
      </c>
      <c r="B1929" s="50">
        <f t="shared" ca="1" si="59"/>
        <v>-188.6346954669487</v>
      </c>
      <c r="D1929" s="82"/>
      <c r="F1929" s="10"/>
      <c r="G1929" s="11"/>
    </row>
    <row r="1930" spans="1:7">
      <c r="A1930" s="57">
        <f t="shared" ca="1" si="58"/>
        <v>94400</v>
      </c>
      <c r="B1930" s="50">
        <f t="shared" ca="1" si="59"/>
        <v>-185.88040241614459</v>
      </c>
      <c r="D1930" s="82"/>
      <c r="F1930" s="10"/>
      <c r="G1930" s="11"/>
    </row>
    <row r="1931" spans="1:7">
      <c r="A1931" s="57">
        <f t="shared" ca="1" si="58"/>
        <v>94450</v>
      </c>
      <c r="B1931" s="50">
        <f t="shared" ca="1" si="59"/>
        <v>-183.33263843528829</v>
      </c>
      <c r="D1931" s="82"/>
      <c r="F1931" s="10"/>
      <c r="G1931" s="11"/>
    </row>
    <row r="1932" spans="1:7">
      <c r="A1932" s="57">
        <f t="shared" ca="1" si="58"/>
        <v>94500</v>
      </c>
      <c r="B1932" s="50">
        <f t="shared" ca="1" si="59"/>
        <v>-180.96292655511618</v>
      </c>
      <c r="D1932" s="82"/>
      <c r="F1932" s="10"/>
      <c r="G1932" s="11"/>
    </row>
    <row r="1933" spans="1:7">
      <c r="A1933" s="57">
        <f t="shared" ca="1" si="58"/>
        <v>94550</v>
      </c>
      <c r="B1933" s="50">
        <f t="shared" ca="1" si="59"/>
        <v>-178.74831002417682</v>
      </c>
      <c r="D1933" s="82"/>
      <c r="F1933" s="10"/>
      <c r="G1933" s="11"/>
    </row>
    <row r="1934" spans="1:7">
      <c r="A1934" s="57">
        <f t="shared" ca="1" si="58"/>
        <v>94600</v>
      </c>
      <c r="B1934" s="50">
        <f t="shared" ca="1" si="59"/>
        <v>-176.67001172006525</v>
      </c>
      <c r="D1934" s="82"/>
      <c r="F1934" s="10"/>
      <c r="G1934" s="11"/>
    </row>
    <row r="1935" spans="1:7">
      <c r="A1935" s="57">
        <f t="shared" ca="1" si="58"/>
        <v>94650</v>
      </c>
      <c r="B1935" s="50">
        <f t="shared" ca="1" si="59"/>
        <v>-174.7124773255297</v>
      </c>
      <c r="D1935" s="82"/>
      <c r="F1935" s="10"/>
      <c r="G1935" s="11"/>
    </row>
    <row r="1936" spans="1:7">
      <c r="A1936" s="57">
        <f t="shared" ca="1" si="58"/>
        <v>94700</v>
      </c>
      <c r="B1936" s="50">
        <f t="shared" ca="1" si="59"/>
        <v>-172.86267754767289</v>
      </c>
      <c r="D1936" s="82"/>
      <c r="F1936" s="10"/>
      <c r="G1936" s="11"/>
    </row>
    <row r="1937" spans="1:7">
      <c r="A1937" s="57">
        <f t="shared" ca="1" si="58"/>
        <v>94750</v>
      </c>
      <c r="B1937" s="50">
        <f t="shared" ca="1" si="59"/>
        <v>-171.10958952803261</v>
      </c>
      <c r="D1937" s="82"/>
      <c r="F1937" s="10"/>
      <c r="G1937" s="11"/>
    </row>
    <row r="1938" spans="1:7">
      <c r="A1938" s="57">
        <f t="shared" ca="1" si="58"/>
        <v>94800</v>
      </c>
      <c r="B1938" s="50">
        <f t="shared" ca="1" si="59"/>
        <v>-169.44380491100574</v>
      </c>
      <c r="D1938" s="82"/>
      <c r="F1938" s="10"/>
      <c r="G1938" s="11"/>
    </row>
    <row r="1939" spans="1:7">
      <c r="A1939" s="57">
        <f t="shared" ca="1" si="58"/>
        <v>94850</v>
      </c>
      <c r="B1939" s="50">
        <f t="shared" ca="1" si="59"/>
        <v>-167.85722917166288</v>
      </c>
      <c r="D1939" s="82"/>
      <c r="F1939" s="10"/>
      <c r="G1939" s="11"/>
    </row>
    <row r="1940" spans="1:7">
      <c r="A1940" s="57">
        <f t="shared" ca="1" si="58"/>
        <v>94900</v>
      </c>
      <c r="B1940" s="50">
        <f t="shared" ca="1" si="59"/>
        <v>-166.34284783440881</v>
      </c>
      <c r="D1940" s="82"/>
      <c r="F1940" s="10"/>
      <c r="G1940" s="11"/>
    </row>
    <row r="1941" spans="1:7">
      <c r="A1941" s="57">
        <f t="shared" ca="1" si="58"/>
        <v>94950</v>
      </c>
      <c r="B1941" s="50">
        <f t="shared" ca="1" si="59"/>
        <v>-164.89454248310102</v>
      </c>
      <c r="D1941" s="82"/>
      <c r="F1941" s="10"/>
      <c r="G1941" s="11"/>
    </row>
    <row r="1942" spans="1:7">
      <c r="A1942" s="57">
        <f t="shared" ca="1" si="58"/>
        <v>95000</v>
      </c>
      <c r="B1942" s="50">
        <f t="shared" ca="1" si="59"/>
        <v>-163.50694435517184</v>
      </c>
      <c r="D1942" s="82"/>
      <c r="F1942" s="10"/>
      <c r="G1942" s="11"/>
    </row>
    <row r="1943" spans="1:7">
      <c r="A1943" s="57">
        <f t="shared" ca="1" si="58"/>
        <v>95050</v>
      </c>
      <c r="B1943" s="50">
        <f t="shared" ca="1" si="59"/>
        <v>-162.17531666740416</v>
      </c>
      <c r="D1943" s="82"/>
      <c r="F1943" s="10"/>
      <c r="G1943" s="11"/>
    </row>
    <row r="1944" spans="1:7">
      <c r="A1944" s="57">
        <f t="shared" ca="1" si="58"/>
        <v>95100</v>
      </c>
      <c r="B1944" s="50">
        <f t="shared" ca="1" si="59"/>
        <v>-160.89545916193973</v>
      </c>
      <c r="D1944" s="82"/>
      <c r="F1944" s="10"/>
      <c r="G1944" s="11"/>
    </row>
    <row r="1945" spans="1:7">
      <c r="A1945" s="57">
        <f t="shared" ca="1" si="58"/>
        <v>95150</v>
      </c>
      <c r="B1945" s="50">
        <f t="shared" ca="1" si="59"/>
        <v>-159.663630020239</v>
      </c>
      <c r="D1945" s="82"/>
      <c r="F1945" s="10"/>
      <c r="G1945" s="11"/>
    </row>
    <row r="1946" spans="1:7">
      <c r="A1946" s="57">
        <f t="shared" ca="1" si="58"/>
        <v>95200</v>
      </c>
      <c r="B1946" s="50">
        <f t="shared" ca="1" si="59"/>
        <v>-158.47648148563644</v>
      </c>
      <c r="D1946" s="82"/>
      <c r="F1946" s="10"/>
      <c r="G1946" s="11"/>
    </row>
    <row r="1947" spans="1:7">
      <c r="A1947" s="57">
        <f t="shared" ca="1" si="58"/>
        <v>95250</v>
      </c>
      <c r="B1947" s="50">
        <f t="shared" ca="1" si="59"/>
        <v>-157.33100640420665</v>
      </c>
      <c r="D1947" s="82"/>
      <c r="F1947" s="10"/>
      <c r="G1947" s="11"/>
    </row>
    <row r="1948" spans="1:7">
      <c r="A1948" s="57">
        <f t="shared" ca="1" si="58"/>
        <v>95300</v>
      </c>
      <c r="B1948" s="50">
        <f t="shared" ca="1" si="59"/>
        <v>-156.22449353457111</v>
      </c>
      <c r="D1948" s="82"/>
      <c r="F1948" s="10"/>
      <c r="G1948" s="11"/>
    </row>
    <row r="1949" spans="1:7">
      <c r="A1949" s="57">
        <f t="shared" ca="1" si="58"/>
        <v>95350</v>
      </c>
      <c r="B1949" s="50">
        <f t="shared" ca="1" si="59"/>
        <v>-155.1544899552876</v>
      </c>
      <c r="D1949" s="82"/>
      <c r="F1949" s="10"/>
      <c r="G1949" s="11"/>
    </row>
    <row r="1950" spans="1:7">
      <c r="A1950" s="57">
        <f t="shared" ca="1" si="58"/>
        <v>95400</v>
      </c>
      <c r="B1950" s="50">
        <f t="shared" ca="1" si="59"/>
        <v>-154.11876925869524</v>
      </c>
      <c r="D1950" s="82"/>
      <c r="F1950" s="10"/>
      <c r="G1950" s="11"/>
    </row>
    <row r="1951" spans="1:7">
      <c r="A1951" s="57">
        <f t="shared" ca="1" si="58"/>
        <v>95450</v>
      </c>
      <c r="B1951" s="50">
        <f t="shared" ca="1" si="59"/>
        <v>-153.11530449423719</v>
      </c>
      <c r="D1951" s="82"/>
      <c r="F1951" s="10"/>
      <c r="G1951" s="11"/>
    </row>
    <row r="1952" spans="1:7">
      <c r="A1952" s="57">
        <f t="shared" ca="1" si="58"/>
        <v>95500</v>
      </c>
      <c r="B1952" s="50">
        <f t="shared" ca="1" si="59"/>
        <v>-152.14224503482677</v>
      </c>
      <c r="D1952" s="82"/>
      <c r="F1952" s="10"/>
      <c r="G1952" s="11"/>
    </row>
    <row r="1953" spans="1:7">
      <c r="A1953" s="57">
        <f t="shared" ca="1" si="58"/>
        <v>95550</v>
      </c>
      <c r="B1953" s="50">
        <f t="shared" ca="1" si="59"/>
        <v>-151.19789670286693</v>
      </c>
      <c r="D1953" s="82"/>
      <c r="F1953" s="10"/>
      <c r="G1953" s="11"/>
    </row>
    <row r="1954" spans="1:7">
      <c r="A1954" s="57">
        <f t="shared" ca="1" si="58"/>
        <v>95600</v>
      </c>
      <c r="B1954" s="50">
        <f t="shared" ca="1" si="59"/>
        <v>-150.28070461983052</v>
      </c>
      <c r="D1954" s="82"/>
      <c r="F1954" s="10"/>
      <c r="G1954" s="11"/>
    </row>
    <row r="1955" spans="1:7">
      <c r="A1955" s="57">
        <f t="shared" ca="1" si="58"/>
        <v>95650</v>
      </c>
      <c r="B1955" s="50">
        <f t="shared" ca="1" si="59"/>
        <v>-149.3892383434424</v>
      </c>
      <c r="D1955" s="82"/>
      <c r="F1955" s="10"/>
      <c r="G1955" s="11"/>
    </row>
    <row r="1956" spans="1:7">
      <c r="A1956" s="57">
        <f t="shared" ca="1" si="58"/>
        <v>95700</v>
      </c>
      <c r="B1956" s="50">
        <f t="shared" ca="1" si="59"/>
        <v>-148.52217893579177</v>
      </c>
      <c r="D1956" s="82"/>
      <c r="F1956" s="10"/>
      <c r="G1956" s="11"/>
    </row>
    <row r="1957" spans="1:7">
      <c r="A1957" s="57">
        <f t="shared" ca="1" si="58"/>
        <v>95750</v>
      </c>
      <c r="B1957" s="50">
        <f t="shared" ca="1" si="59"/>
        <v>-147.67830766895793</v>
      </c>
      <c r="D1957" s="82"/>
      <c r="F1957" s="10"/>
      <c r="G1957" s="11"/>
    </row>
    <row r="1958" spans="1:7">
      <c r="A1958" s="57">
        <f t="shared" ca="1" si="58"/>
        <v>95800</v>
      </c>
      <c r="B1958" s="50">
        <f t="shared" ca="1" si="59"/>
        <v>-146.85649612545785</v>
      </c>
      <c r="D1958" s="82"/>
      <c r="F1958" s="10"/>
      <c r="G1958" s="11"/>
    </row>
    <row r="1959" spans="1:7">
      <c r="A1959" s="57">
        <f t="shared" ca="1" si="58"/>
        <v>95850</v>
      </c>
      <c r="B1959" s="50">
        <f t="shared" ca="1" si="59"/>
        <v>-146.0556974917786</v>
      </c>
      <c r="D1959" s="82"/>
      <c r="F1959" s="10"/>
      <c r="G1959" s="11"/>
    </row>
    <row r="1960" spans="1:7">
      <c r="A1960" s="57">
        <f t="shared" ca="1" si="58"/>
        <v>95900</v>
      </c>
      <c r="B1960" s="50">
        <f t="shared" ca="1" si="59"/>
        <v>-145.27493887650704</v>
      </c>
      <c r="D1960" s="82"/>
      <c r="F1960" s="10"/>
      <c r="G1960" s="11"/>
    </row>
    <row r="1961" spans="1:7">
      <c r="A1961" s="57">
        <f t="shared" ca="1" si="58"/>
        <v>95950</v>
      </c>
      <c r="B1961" s="50">
        <f t="shared" ca="1" si="59"/>
        <v>-144.513314511678</v>
      </c>
      <c r="D1961" s="82"/>
      <c r="F1961" s="10"/>
      <c r="G1961" s="11"/>
    </row>
    <row r="1962" spans="1:7">
      <c r="A1962" s="57">
        <f t="shared" ca="1" si="58"/>
        <v>96000</v>
      </c>
      <c r="B1962" s="50">
        <f t="shared" ca="1" si="59"/>
        <v>-143.76997971822445</v>
      </c>
      <c r="D1962" s="82"/>
      <c r="F1962" s="10"/>
      <c r="G1962" s="11"/>
    </row>
    <row r="1963" spans="1:7">
      <c r="A1963" s="57">
        <f t="shared" ref="A1963:A2026" ca="1" si="60">OFFSET(A1963,-1,0)+f_stop/5000</f>
        <v>96050</v>
      </c>
      <c r="B1963" s="50">
        <f t="shared" ref="B1963:B2026" ca="1" si="61">20*LOG(ABS(   (1/f_dec*SIN(f_dec*$A1963/Fm*PI())/SIN($A1963/Fm*PI()))^(order-2) * (1/f_dec2*SIN(f_dec2*$A1963/Fm*PI())/SIN($A1963/Fm*PI())) *  (1/(f_dec*n_avg)*SIN((f_dec*n_avg)*$A1963/Fm*PI())/SIN($A1963/Fm*PI()))    ))</f>
        <v>-143.04414553473572</v>
      </c>
      <c r="D1963" s="82"/>
      <c r="F1963" s="10"/>
      <c r="G1963" s="11"/>
    </row>
    <row r="1964" spans="1:7">
      <c r="A1964" s="57">
        <f t="shared" ca="1" si="60"/>
        <v>96100</v>
      </c>
      <c r="B1964" s="50">
        <f t="shared" ca="1" si="61"/>
        <v>-142.33507392390862</v>
      </c>
      <c r="D1964" s="82"/>
      <c r="F1964" s="10"/>
      <c r="G1964" s="11"/>
    </row>
    <row r="1965" spans="1:7">
      <c r="A1965" s="57">
        <f t="shared" ca="1" si="60"/>
        <v>96150</v>
      </c>
      <c r="B1965" s="50">
        <f t="shared" ca="1" si="61"/>
        <v>-141.64207348370547</v>
      </c>
      <c r="D1965" s="82"/>
      <c r="F1965" s="10"/>
      <c r="G1965" s="11"/>
    </row>
    <row r="1966" spans="1:7">
      <c r="A1966" s="57">
        <f t="shared" ca="1" si="60"/>
        <v>96200</v>
      </c>
      <c r="B1966" s="50">
        <f t="shared" ca="1" si="61"/>
        <v>-140.96449560075757</v>
      </c>
      <c r="D1966" s="82"/>
      <c r="F1966" s="10"/>
      <c r="G1966" s="11"/>
    </row>
    <row r="1967" spans="1:7">
      <c r="A1967" s="57">
        <f t="shared" ca="1" si="60"/>
        <v>96250</v>
      </c>
      <c r="B1967" s="50">
        <f t="shared" ca="1" si="61"/>
        <v>-140.30173099240079</v>
      </c>
      <c r="D1967" s="82"/>
      <c r="F1967" s="10"/>
      <c r="G1967" s="11"/>
    </row>
    <row r="1968" spans="1:7">
      <c r="A1968" s="57">
        <f t="shared" ca="1" si="60"/>
        <v>96300</v>
      </c>
      <c r="B1968" s="50">
        <f t="shared" ca="1" si="61"/>
        <v>-139.65320659115574</v>
      </c>
      <c r="D1968" s="82"/>
      <c r="F1968" s="10"/>
      <c r="G1968" s="11"/>
    </row>
    <row r="1969" spans="1:7">
      <c r="A1969" s="57">
        <f t="shared" ca="1" si="60"/>
        <v>96350</v>
      </c>
      <c r="B1969" s="50">
        <f t="shared" ca="1" si="61"/>
        <v>-139.0183827317442</v>
      </c>
      <c r="D1969" s="82"/>
      <c r="F1969" s="10"/>
      <c r="G1969" s="11"/>
    </row>
    <row r="1970" spans="1:7">
      <c r="A1970" s="57">
        <f t="shared" ca="1" si="60"/>
        <v>96400</v>
      </c>
      <c r="B1970" s="50">
        <f t="shared" ca="1" si="61"/>
        <v>-138.39675060606453</v>
      </c>
      <c r="D1970" s="82"/>
      <c r="F1970" s="10"/>
      <c r="G1970" s="11"/>
    </row>
    <row r="1971" spans="1:7">
      <c r="A1971" s="57">
        <f t="shared" ca="1" si="60"/>
        <v>96450</v>
      </c>
      <c r="B1971" s="50">
        <f t="shared" ca="1" si="61"/>
        <v>-137.7878299560611</v>
      </c>
      <c r="D1971" s="82"/>
      <c r="F1971" s="10"/>
      <c r="G1971" s="11"/>
    </row>
    <row r="1972" spans="1:7">
      <c r="A1972" s="57">
        <f t="shared" ca="1" si="60"/>
        <v>96500</v>
      </c>
      <c r="B1972" s="50">
        <f t="shared" ca="1" si="61"/>
        <v>-137.19116697829773</v>
      </c>
      <c r="D1972" s="82"/>
      <c r="F1972" s="10"/>
      <c r="G1972" s="11"/>
    </row>
    <row r="1973" spans="1:7">
      <c r="A1973" s="57">
        <f t="shared" ca="1" si="60"/>
        <v>96550</v>
      </c>
      <c r="B1973" s="50">
        <f t="shared" ca="1" si="61"/>
        <v>-136.60633241734155</v>
      </c>
      <c r="D1973" s="82"/>
      <c r="F1973" s="10"/>
      <c r="G1973" s="11"/>
    </row>
    <row r="1974" spans="1:7">
      <c r="A1974" s="57">
        <f t="shared" ca="1" si="60"/>
        <v>96600</v>
      </c>
      <c r="B1974" s="50">
        <f t="shared" ca="1" si="61"/>
        <v>-136.03291982790057</v>
      </c>
      <c r="D1974" s="82"/>
      <c r="F1974" s="10"/>
      <c r="G1974" s="11"/>
    </row>
    <row r="1975" spans="1:7">
      <c r="A1975" s="57">
        <f t="shared" ca="1" si="60"/>
        <v>96650</v>
      </c>
      <c r="B1975" s="50">
        <f t="shared" ca="1" si="61"/>
        <v>-135.47054398810798</v>
      </c>
      <c r="D1975" s="82"/>
      <c r="F1975" s="10"/>
      <c r="G1975" s="11"/>
    </row>
    <row r="1976" spans="1:7">
      <c r="A1976" s="57">
        <f t="shared" ca="1" si="60"/>
        <v>96700</v>
      </c>
      <c r="B1976" s="50">
        <f t="shared" ca="1" si="61"/>
        <v>-134.91883944844173</v>
      </c>
      <c r="D1976" s="82"/>
      <c r="F1976" s="10"/>
      <c r="G1976" s="11"/>
    </row>
    <row r="1977" spans="1:7">
      <c r="A1977" s="57">
        <f t="shared" ca="1" si="60"/>
        <v>96750</v>
      </c>
      <c r="B1977" s="50">
        <f t="shared" ca="1" si="61"/>
        <v>-134.37745920260488</v>
      </c>
      <c r="D1977" s="82"/>
      <c r="F1977" s="10"/>
      <c r="G1977" s="11"/>
    </row>
    <row r="1978" spans="1:7">
      <c r="A1978" s="57">
        <f t="shared" ca="1" si="60"/>
        <v>96800</v>
      </c>
      <c r="B1978" s="50">
        <f t="shared" ca="1" si="61"/>
        <v>-133.84607346826735</v>
      </c>
      <c r="D1978" s="82"/>
      <c r="F1978" s="10"/>
      <c r="G1978" s="11"/>
    </row>
    <row r="1979" spans="1:7">
      <c r="A1979" s="57">
        <f t="shared" ca="1" si="60"/>
        <v>96850</v>
      </c>
      <c r="B1979" s="50">
        <f t="shared" ca="1" si="61"/>
        <v>-133.32436856694704</v>
      </c>
      <c r="D1979" s="82"/>
      <c r="F1979" s="10"/>
      <c r="G1979" s="11"/>
    </row>
    <row r="1980" spans="1:7">
      <c r="A1980" s="57">
        <f t="shared" ca="1" si="60"/>
        <v>96900</v>
      </c>
      <c r="B1980" s="50">
        <f t="shared" ca="1" si="61"/>
        <v>-132.81204589351657</v>
      </c>
      <c r="D1980" s="82"/>
      <c r="F1980" s="10"/>
      <c r="G1980" s="11"/>
    </row>
    <row r="1981" spans="1:7">
      <c r="A1981" s="57">
        <f t="shared" ca="1" si="60"/>
        <v>96950</v>
      </c>
      <c r="B1981" s="50">
        <f t="shared" ca="1" si="61"/>
        <v>-132.30882096685991</v>
      </c>
      <c r="D1981" s="82"/>
      <c r="F1981" s="10"/>
      <c r="G1981" s="11"/>
    </row>
    <row r="1982" spans="1:7">
      <c r="A1982" s="57">
        <f t="shared" ca="1" si="60"/>
        <v>97000</v>
      </c>
      <c r="B1982" s="50">
        <f t="shared" ca="1" si="61"/>
        <v>-131.81442255413378</v>
      </c>
      <c r="D1982" s="82"/>
      <c r="F1982" s="10"/>
      <c r="G1982" s="11"/>
    </row>
    <row r="1983" spans="1:7">
      <c r="A1983" s="57">
        <f t="shared" ca="1" si="60"/>
        <v>97050</v>
      </c>
      <c r="B1983" s="50">
        <f t="shared" ca="1" si="61"/>
        <v>-131.32859186188841</v>
      </c>
      <c r="D1983" s="82"/>
      <c r="F1983" s="10"/>
      <c r="G1983" s="11"/>
    </row>
    <row r="1984" spans="1:7">
      <c r="A1984" s="57">
        <f t="shared" ca="1" si="60"/>
        <v>97100</v>
      </c>
      <c r="B1984" s="50">
        <f t="shared" ca="1" si="61"/>
        <v>-130.85108178801292</v>
      </c>
      <c r="D1984" s="82"/>
      <c r="F1984" s="10"/>
      <c r="G1984" s="11"/>
    </row>
    <row r="1985" spans="1:7">
      <c r="A1985" s="57">
        <f t="shared" ca="1" si="60"/>
        <v>97150</v>
      </c>
      <c r="B1985" s="50">
        <f t="shared" ca="1" si="61"/>
        <v>-130.38165622910219</v>
      </c>
      <c r="D1985" s="82"/>
      <c r="F1985" s="10"/>
      <c r="G1985" s="11"/>
    </row>
    <row r="1986" spans="1:7">
      <c r="A1986" s="57">
        <f t="shared" ca="1" si="60"/>
        <v>97200</v>
      </c>
      <c r="B1986" s="50">
        <f t="shared" ca="1" si="61"/>
        <v>-129.92008943838516</v>
      </c>
      <c r="D1986" s="82"/>
      <c r="F1986" s="10"/>
      <c r="G1986" s="11"/>
    </row>
    <row r="1987" spans="1:7">
      <c r="A1987" s="57">
        <f t="shared" ca="1" si="60"/>
        <v>97250</v>
      </c>
      <c r="B1987" s="50">
        <f t="shared" ca="1" si="61"/>
        <v>-129.46616542985291</v>
      </c>
      <c r="D1987" s="82"/>
      <c r="F1987" s="10"/>
      <c r="G1987" s="11"/>
    </row>
    <row r="1988" spans="1:7">
      <c r="A1988" s="57">
        <f t="shared" ca="1" si="60"/>
        <v>97300</v>
      </c>
      <c r="B1988" s="50">
        <f t="shared" ca="1" si="61"/>
        <v>-129.01967742465234</v>
      </c>
      <c r="D1988" s="82"/>
      <c r="F1988" s="10"/>
      <c r="G1988" s="11"/>
    </row>
    <row r="1989" spans="1:7">
      <c r="A1989" s="57">
        <f t="shared" ca="1" si="60"/>
        <v>97350</v>
      </c>
      <c r="B1989" s="50">
        <f t="shared" ca="1" si="61"/>
        <v>-128.58042733619902</v>
      </c>
      <c r="D1989" s="82"/>
      <c r="F1989" s="10"/>
      <c r="G1989" s="11"/>
    </row>
    <row r="1990" spans="1:7">
      <c r="A1990" s="57">
        <f t="shared" ca="1" si="60"/>
        <v>97400</v>
      </c>
      <c r="B1990" s="50">
        <f t="shared" ca="1" si="61"/>
        <v>-128.14822529080311</v>
      </c>
      <c r="D1990" s="82"/>
      <c r="F1990" s="10"/>
      <c r="G1990" s="11"/>
    </row>
    <row r="1991" spans="1:7">
      <c r="A1991" s="57">
        <f t="shared" ca="1" si="60"/>
        <v>97450</v>
      </c>
      <c r="B1991" s="50">
        <f t="shared" ca="1" si="61"/>
        <v>-127.72288918091087</v>
      </c>
      <c r="D1991" s="82"/>
      <c r="F1991" s="10"/>
      <c r="G1991" s="11"/>
    </row>
    <row r="1992" spans="1:7">
      <c r="A1992" s="57">
        <f t="shared" ca="1" si="60"/>
        <v>97500</v>
      </c>
      <c r="B1992" s="50">
        <f t="shared" ca="1" si="61"/>
        <v>-127.3042442483345</v>
      </c>
      <c r="D1992" s="82"/>
      <c r="F1992" s="10"/>
      <c r="G1992" s="11"/>
    </row>
    <row r="1993" spans="1:7">
      <c r="A1993" s="57">
        <f t="shared" ca="1" si="60"/>
        <v>97550</v>
      </c>
      <c r="B1993" s="50">
        <f t="shared" ca="1" si="61"/>
        <v>-126.89212269508457</v>
      </c>
      <c r="D1993" s="82"/>
      <c r="F1993" s="10"/>
      <c r="G1993" s="11"/>
    </row>
    <row r="1994" spans="1:7">
      <c r="A1994" s="57">
        <f t="shared" ca="1" si="60"/>
        <v>97600</v>
      </c>
      <c r="B1994" s="50">
        <f t="shared" ca="1" si="61"/>
        <v>-126.4863633196432</v>
      </c>
      <c r="D1994" s="82"/>
      <c r="F1994" s="10"/>
      <c r="G1994" s="11"/>
    </row>
    <row r="1995" spans="1:7">
      <c r="A1995" s="57">
        <f t="shared" ca="1" si="60"/>
        <v>97650</v>
      </c>
      <c r="B1995" s="50">
        <f t="shared" ca="1" si="61"/>
        <v>-126.08681117670658</v>
      </c>
      <c r="D1995" s="82"/>
      <c r="F1995" s="10"/>
      <c r="G1995" s="11"/>
    </row>
    <row r="1996" spans="1:7">
      <c r="A1996" s="57">
        <f t="shared" ca="1" si="60"/>
        <v>97700</v>
      </c>
      <c r="B1996" s="50">
        <f t="shared" ca="1" si="61"/>
        <v>-125.6933172586017</v>
      </c>
      <c r="D1996" s="82"/>
      <c r="F1996" s="10"/>
      <c r="G1996" s="11"/>
    </row>
    <row r="1997" spans="1:7">
      <c r="A1997" s="57">
        <f t="shared" ca="1" si="60"/>
        <v>97750</v>
      </c>
      <c r="B1997" s="50">
        <f t="shared" ca="1" si="61"/>
        <v>-125.30573819674382</v>
      </c>
      <c r="D1997" s="82"/>
      <c r="F1997" s="10"/>
      <c r="G1997" s="11"/>
    </row>
    <row r="1998" spans="1:7">
      <c r="A1998" s="57">
        <f t="shared" ca="1" si="60"/>
        <v>97800</v>
      </c>
      <c r="B1998" s="50">
        <f t="shared" ca="1" si="61"/>
        <v>-124.9239359816397</v>
      </c>
      <c r="D1998" s="82"/>
      <c r="F1998" s="10"/>
      <c r="G1998" s="11"/>
    </row>
    <row r="1999" spans="1:7">
      <c r="A1999" s="57">
        <f t="shared" ca="1" si="60"/>
        <v>97850</v>
      </c>
      <c r="B1999" s="50">
        <f t="shared" ca="1" si="61"/>
        <v>-124.54777770006957</v>
      </c>
      <c r="D1999" s="82"/>
      <c r="F1999" s="10"/>
      <c r="G1999" s="11"/>
    </row>
    <row r="2000" spans="1:7">
      <c r="A2000" s="57">
        <f t="shared" ca="1" si="60"/>
        <v>97900</v>
      </c>
      <c r="B2000" s="50">
        <f t="shared" ca="1" si="61"/>
        <v>-124.17713528820217</v>
      </c>
      <c r="D2000" s="82"/>
      <c r="F2000" s="10"/>
      <c r="G2000" s="11"/>
    </row>
    <row r="2001" spans="1:7">
      <c r="A2001" s="57">
        <f t="shared" ca="1" si="60"/>
        <v>97950</v>
      </c>
      <c r="B2001" s="50">
        <f t="shared" ca="1" si="61"/>
        <v>-123.81188529949318</v>
      </c>
      <c r="D2001" s="82"/>
      <c r="F2001" s="10"/>
      <c r="G2001" s="11"/>
    </row>
    <row r="2002" spans="1:7">
      <c r="A2002" s="57">
        <f t="shared" ca="1" si="60"/>
        <v>98000</v>
      </c>
      <c r="B2002" s="50">
        <f t="shared" ca="1" si="61"/>
        <v>-123.4519086863215</v>
      </c>
      <c r="D2002" s="82"/>
      <c r="F2002" s="10"/>
      <c r="G2002" s="11"/>
    </row>
    <row r="2003" spans="1:7">
      <c r="A2003" s="57">
        <f t="shared" ca="1" si="60"/>
        <v>98050</v>
      </c>
      <c r="B2003" s="50">
        <f t="shared" ca="1" si="61"/>
        <v>-123.09709059439706</v>
      </c>
      <c r="D2003" s="82"/>
      <c r="F2003" s="10"/>
      <c r="G2003" s="11"/>
    </row>
    <row r="2004" spans="1:7">
      <c r="A2004" s="57">
        <f t="shared" ca="1" si="60"/>
        <v>98100</v>
      </c>
      <c r="B2004" s="50">
        <f t="shared" ca="1" si="61"/>
        <v>-122.74732016905352</v>
      </c>
      <c r="D2004" s="82"/>
      <c r="F2004" s="10"/>
      <c r="G2004" s="11"/>
    </row>
    <row r="2005" spans="1:7">
      <c r="A2005" s="57">
        <f t="shared" ca="1" si="60"/>
        <v>98150</v>
      </c>
      <c r="B2005" s="50">
        <f t="shared" ca="1" si="61"/>
        <v>-122.40249037261377</v>
      </c>
      <c r="D2005" s="82"/>
      <c r="F2005" s="10"/>
      <c r="G2005" s="11"/>
    </row>
    <row r="2006" spans="1:7">
      <c r="A2006" s="57">
        <f t="shared" ca="1" si="60"/>
        <v>98200</v>
      </c>
      <c r="B2006" s="50">
        <f t="shared" ca="1" si="61"/>
        <v>-122.06249781207387</v>
      </c>
      <c r="D2006" s="82"/>
      <c r="F2006" s="10"/>
      <c r="G2006" s="11"/>
    </row>
    <row r="2007" spans="1:7">
      <c r="A2007" s="57">
        <f t="shared" ca="1" si="60"/>
        <v>98250</v>
      </c>
      <c r="B2007" s="50">
        <f t="shared" ca="1" si="61"/>
        <v>-121.72724257641656</v>
      </c>
      <c r="D2007" s="82"/>
      <c r="F2007" s="10"/>
      <c r="G2007" s="11"/>
    </row>
    <row r="2008" spans="1:7">
      <c r="A2008" s="57">
        <f t="shared" ca="1" si="60"/>
        <v>98300</v>
      </c>
      <c r="B2008" s="50">
        <f t="shared" ca="1" si="61"/>
        <v>-121.39662808291487</v>
      </c>
      <c r="D2008" s="82"/>
      <c r="F2008" s="10"/>
      <c r="G2008" s="11"/>
    </row>
    <row r="2009" spans="1:7">
      <c r="A2009" s="57">
        <f t="shared" ca="1" si="60"/>
        <v>98350</v>
      </c>
      <c r="B2009" s="50">
        <f t="shared" ca="1" si="61"/>
        <v>-121.070560931835</v>
      </c>
      <c r="D2009" s="82"/>
      <c r="F2009" s="10"/>
      <c r="G2009" s="11"/>
    </row>
    <row r="2010" spans="1:7">
      <c r="A2010" s="57">
        <f t="shared" ca="1" si="60"/>
        <v>98400</v>
      </c>
      <c r="B2010" s="50">
        <f t="shared" ca="1" si="61"/>
        <v>-120.74895076899656</v>
      </c>
      <c r="D2010" s="82"/>
      <c r="F2010" s="10"/>
      <c r="G2010" s="11"/>
    </row>
    <row r="2011" spans="1:7">
      <c r="A2011" s="57">
        <f t="shared" ca="1" si="60"/>
        <v>98450</v>
      </c>
      <c r="B2011" s="50">
        <f t="shared" ca="1" si="61"/>
        <v>-120.43171015568248</v>
      </c>
      <c r="D2011" s="82"/>
      <c r="F2011" s="10"/>
      <c r="G2011" s="11"/>
    </row>
    <row r="2012" spans="1:7">
      <c r="A2012" s="57">
        <f t="shared" ca="1" si="60"/>
        <v>98500</v>
      </c>
      <c r="B2012" s="50">
        <f t="shared" ca="1" si="61"/>
        <v>-120.11875444543489</v>
      </c>
      <c r="D2012" s="82"/>
      <c r="F2012" s="10"/>
      <c r="G2012" s="11"/>
    </row>
    <row r="2013" spans="1:7">
      <c r="A2013" s="57">
        <f t="shared" ca="1" si="60"/>
        <v>98550</v>
      </c>
      <c r="B2013" s="50">
        <f t="shared" ca="1" si="61"/>
        <v>-119.8100016673029</v>
      </c>
      <c r="D2013" s="82"/>
      <c r="F2013" s="10"/>
      <c r="G2013" s="11"/>
    </row>
    <row r="2014" spans="1:7">
      <c r="A2014" s="57">
        <f t="shared" ca="1" si="60"/>
        <v>98600</v>
      </c>
      <c r="B2014" s="50">
        <f t="shared" ca="1" si="61"/>
        <v>-119.50537241514064</v>
      </c>
      <c r="D2014" s="82"/>
      <c r="F2014" s="10"/>
      <c r="G2014" s="11"/>
    </row>
    <row r="2015" spans="1:7">
      <c r="A2015" s="57">
        <f t="shared" ca="1" si="60"/>
        <v>98650</v>
      </c>
      <c r="B2015" s="50">
        <f t="shared" ca="1" si="61"/>
        <v>-119.20478974258464</v>
      </c>
      <c r="D2015" s="82"/>
      <c r="F2015" s="10"/>
      <c r="G2015" s="11"/>
    </row>
    <row r="2016" spans="1:7">
      <c r="A2016" s="57">
        <f t="shared" ca="1" si="60"/>
        <v>98700</v>
      </c>
      <c r="B2016" s="50">
        <f t="shared" ca="1" si="61"/>
        <v>-118.90817906336396</v>
      </c>
      <c r="D2016" s="82"/>
      <c r="F2016" s="10"/>
      <c r="G2016" s="11"/>
    </row>
    <row r="2017" spans="1:7">
      <c r="A2017" s="57">
        <f t="shared" ca="1" si="60"/>
        <v>98750</v>
      </c>
      <c r="B2017" s="50">
        <f t="shared" ca="1" si="61"/>
        <v>-118.61546805662043</v>
      </c>
      <c r="D2017" s="82"/>
      <c r="F2017" s="10"/>
      <c r="G2017" s="11"/>
    </row>
    <row r="2018" spans="1:7">
      <c r="A2018" s="57">
        <f t="shared" ca="1" si="60"/>
        <v>98800</v>
      </c>
      <c r="B2018" s="50">
        <f t="shared" ca="1" si="61"/>
        <v>-118.32658657694228</v>
      </c>
      <c r="D2018" s="82"/>
      <c r="F2018" s="10"/>
      <c r="G2018" s="11"/>
    </row>
    <row r="2019" spans="1:7">
      <c r="A2019" s="57">
        <f t="shared" ca="1" si="60"/>
        <v>98850</v>
      </c>
      <c r="B2019" s="50">
        <f t="shared" ca="1" si="61"/>
        <v>-118.0414665688298</v>
      </c>
      <c r="D2019" s="82"/>
      <c r="F2019" s="10"/>
      <c r="G2019" s="11"/>
    </row>
    <row r="2020" spans="1:7">
      <c r="A2020" s="57">
        <f t="shared" ca="1" si="60"/>
        <v>98900</v>
      </c>
      <c r="B2020" s="50">
        <f t="shared" ca="1" si="61"/>
        <v>-117.76004198533579</v>
      </c>
      <c r="D2020" s="82"/>
      <c r="F2020" s="10"/>
      <c r="G2020" s="11"/>
    </row>
    <row r="2021" spans="1:7">
      <c r="A2021" s="57">
        <f t="shared" ca="1" si="60"/>
        <v>98950</v>
      </c>
      <c r="B2021" s="50">
        <f t="shared" ca="1" si="61"/>
        <v>-117.48224871063789</v>
      </c>
      <c r="D2021" s="82"/>
      <c r="F2021" s="10"/>
      <c r="G2021" s="11"/>
    </row>
    <row r="2022" spans="1:7">
      <c r="A2022" s="57">
        <f t="shared" ca="1" si="60"/>
        <v>99000</v>
      </c>
      <c r="B2022" s="50">
        <f t="shared" ca="1" si="61"/>
        <v>-117.2080244863163</v>
      </c>
      <c r="D2022" s="82"/>
      <c r="F2022" s="10"/>
      <c r="G2022" s="11"/>
    </row>
    <row r="2023" spans="1:7">
      <c r="A2023" s="57">
        <f t="shared" ca="1" si="60"/>
        <v>99050</v>
      </c>
      <c r="B2023" s="50">
        <f t="shared" ca="1" si="61"/>
        <v>-116.93730884112827</v>
      </c>
      <c r="D2023" s="82"/>
      <c r="F2023" s="10"/>
      <c r="G2023" s="11"/>
    </row>
    <row r="2024" spans="1:7">
      <c r="A2024" s="57">
        <f t="shared" ca="1" si="60"/>
        <v>99100</v>
      </c>
      <c r="B2024" s="50">
        <f t="shared" ca="1" si="61"/>
        <v>-116.67004302407958</v>
      </c>
      <c r="D2024" s="82"/>
      <c r="F2024" s="10"/>
      <c r="G2024" s="11"/>
    </row>
    <row r="2025" spans="1:7">
      <c r="A2025" s="57">
        <f t="shared" ca="1" si="60"/>
        <v>99150</v>
      </c>
      <c r="B2025" s="50">
        <f t="shared" ca="1" si="61"/>
        <v>-116.40616994061142</v>
      </c>
      <c r="D2025" s="82"/>
      <c r="F2025" s="10"/>
      <c r="G2025" s="11"/>
    </row>
    <row r="2026" spans="1:7">
      <c r="A2026" s="57">
        <f t="shared" ca="1" si="60"/>
        <v>99200</v>
      </c>
      <c r="B2026" s="50">
        <f t="shared" ca="1" si="61"/>
        <v>-116.14563409172966</v>
      </c>
      <c r="D2026" s="82"/>
      <c r="F2026" s="10"/>
      <c r="G2026" s="11"/>
    </row>
    <row r="2027" spans="1:7">
      <c r="A2027" s="57">
        <f t="shared" ref="A2027:A2090" ca="1" si="62">OFFSET(A2027,-1,0)+f_stop/5000</f>
        <v>99250</v>
      </c>
      <c r="B2027" s="50">
        <f t="shared" ref="B2027:B2090" ca="1" si="63">20*LOG(ABS(   (1/f_dec*SIN(f_dec*$A2027/Fm*PI())/SIN($A2027/Fm*PI()))^(order-2) * (1/f_dec2*SIN(f_dec2*$A2027/Fm*PI())/SIN($A2027/Fm*PI())) *  (1/(f_dec*n_avg)*SIN((f_dec*n_avg)*$A2027/Fm*PI())/SIN($A2027/Fm*PI()))    ))</f>
        <v>-115.88838151591384</v>
      </c>
      <c r="D2027" s="82"/>
      <c r="F2027" s="10"/>
      <c r="G2027" s="11"/>
    </row>
    <row r="2028" spans="1:7">
      <c r="A2028" s="57">
        <f t="shared" ca="1" si="62"/>
        <v>99300</v>
      </c>
      <c r="B2028" s="50">
        <f t="shared" ca="1" si="63"/>
        <v>-115.63435973365777</v>
      </c>
      <c r="D2028" s="82"/>
      <c r="F2028" s="10"/>
      <c r="G2028" s="11"/>
    </row>
    <row r="2029" spans="1:7">
      <c r="A2029" s="57">
        <f t="shared" ca="1" si="62"/>
        <v>99350</v>
      </c>
      <c r="B2029" s="50">
        <f t="shared" ca="1" si="63"/>
        <v>-115.38351769449719</v>
      </c>
      <c r="D2029" s="82"/>
      <c r="F2029" s="10"/>
      <c r="G2029" s="11"/>
    </row>
    <row r="2030" spans="1:7">
      <c r="A2030" s="57">
        <f t="shared" ca="1" si="62"/>
        <v>99400</v>
      </c>
      <c r="B2030" s="50">
        <f t="shared" ca="1" si="63"/>
        <v>-115.13580572639401</v>
      </c>
      <c r="D2030" s="82"/>
      <c r="F2030" s="10"/>
      <c r="G2030" s="11"/>
    </row>
    <row r="2031" spans="1:7">
      <c r="A2031" s="57">
        <f t="shared" ca="1" si="62"/>
        <v>99450</v>
      </c>
      <c r="B2031" s="50">
        <f t="shared" ca="1" si="63"/>
        <v>-114.8911754873521</v>
      </c>
      <c r="D2031" s="82"/>
      <c r="F2031" s="10"/>
      <c r="G2031" s="11"/>
    </row>
    <row r="2032" spans="1:7">
      <c r="A2032" s="57">
        <f t="shared" ca="1" si="62"/>
        <v>99500</v>
      </c>
      <c r="B2032" s="50">
        <f t="shared" ca="1" si="63"/>
        <v>-114.64957991914615</v>
      </c>
      <c r="D2032" s="82"/>
      <c r="F2032" s="10"/>
      <c r="G2032" s="11"/>
    </row>
    <row r="2033" spans="1:7">
      <c r="A2033" s="57">
        <f t="shared" ca="1" si="62"/>
        <v>99550</v>
      </c>
      <c r="B2033" s="50">
        <f t="shared" ca="1" si="63"/>
        <v>-114.41097320305661</v>
      </c>
      <c r="D2033" s="82"/>
      <c r="F2033" s="10"/>
      <c r="G2033" s="11"/>
    </row>
    <row r="2034" spans="1:7">
      <c r="A2034" s="57">
        <f t="shared" ca="1" si="62"/>
        <v>99600</v>
      </c>
      <c r="B2034" s="50">
        <f t="shared" ca="1" si="63"/>
        <v>-114.17531071750476</v>
      </c>
      <c r="D2034" s="82"/>
      <c r="F2034" s="10"/>
      <c r="G2034" s="11"/>
    </row>
    <row r="2035" spans="1:7">
      <c r="A2035" s="57">
        <f t="shared" ca="1" si="62"/>
        <v>99650</v>
      </c>
      <c r="B2035" s="50">
        <f t="shared" ca="1" si="63"/>
        <v>-113.94254899749248</v>
      </c>
      <c r="D2035" s="82"/>
      <c r="F2035" s="10"/>
      <c r="G2035" s="11"/>
    </row>
    <row r="2036" spans="1:7">
      <c r="A2036" s="57">
        <f t="shared" ca="1" si="62"/>
        <v>99700</v>
      </c>
      <c r="B2036" s="50">
        <f t="shared" ca="1" si="63"/>
        <v>-113.71264569575524</v>
      </c>
      <c r="D2036" s="82"/>
      <c r="F2036" s="10"/>
      <c r="G2036" s="11"/>
    </row>
    <row r="2037" spans="1:7">
      <c r="A2037" s="57">
        <f t="shared" ca="1" si="62"/>
        <v>99750</v>
      </c>
      <c r="B2037" s="50">
        <f t="shared" ca="1" si="63"/>
        <v>-113.48555954554126</v>
      </c>
      <c r="D2037" s="82"/>
      <c r="F2037" s="10"/>
      <c r="G2037" s="11"/>
    </row>
    <row r="2038" spans="1:7">
      <c r="A2038" s="57">
        <f t="shared" ca="1" si="62"/>
        <v>99800</v>
      </c>
      <c r="B2038" s="50">
        <f t="shared" ca="1" si="63"/>
        <v>-113.26125032493709</v>
      </c>
      <c r="D2038" s="82"/>
      <c r="F2038" s="10"/>
      <c r="G2038" s="11"/>
    </row>
    <row r="2039" spans="1:7">
      <c r="A2039" s="57">
        <f t="shared" ca="1" si="62"/>
        <v>99850</v>
      </c>
      <c r="B2039" s="50">
        <f t="shared" ca="1" si="63"/>
        <v>-113.03967882266275</v>
      </c>
      <c r="D2039" s="82"/>
      <c r="F2039" s="10"/>
      <c r="G2039" s="11"/>
    </row>
    <row r="2040" spans="1:7">
      <c r="A2040" s="57">
        <f t="shared" ca="1" si="62"/>
        <v>99900</v>
      </c>
      <c r="B2040" s="50">
        <f t="shared" ca="1" si="63"/>
        <v>-112.82080680526454</v>
      </c>
      <c r="D2040" s="82"/>
      <c r="F2040" s="10"/>
      <c r="G2040" s="11"/>
    </row>
    <row r="2041" spans="1:7">
      <c r="A2041" s="57">
        <f t="shared" ca="1" si="62"/>
        <v>99950</v>
      </c>
      <c r="B2041" s="50">
        <f t="shared" ca="1" si="63"/>
        <v>-112.60459698563714</v>
      </c>
      <c r="D2041" s="82"/>
      <c r="F2041" s="10"/>
      <c r="G2041" s="11"/>
    </row>
    <row r="2042" spans="1:7">
      <c r="A2042" s="57">
        <f t="shared" ca="1" si="62"/>
        <v>100000</v>
      </c>
      <c r="B2042" s="50">
        <f t="shared" ca="1" si="63"/>
        <v>-112.39101299281201</v>
      </c>
      <c r="D2042" s="82"/>
      <c r="F2042" s="10"/>
      <c r="G2042" s="11"/>
    </row>
    <row r="2043" spans="1:7">
      <c r="A2043" s="57">
        <f t="shared" ca="1" si="62"/>
        <v>100050</v>
      </c>
      <c r="B2043" s="50">
        <f t="shared" ca="1" si="63"/>
        <v>-112.18001934295074</v>
      </c>
      <c r="D2043" s="82"/>
      <c r="F2043" s="10"/>
      <c r="G2043" s="11"/>
    </row>
    <row r="2044" spans="1:7">
      <c r="A2044" s="57">
        <f t="shared" ca="1" si="62"/>
        <v>100100</v>
      </c>
      <c r="B2044" s="50">
        <f t="shared" ca="1" si="63"/>
        <v>-111.9715814114862</v>
      </c>
      <c r="D2044" s="82"/>
      <c r="F2044" s="10"/>
      <c r="G2044" s="11"/>
    </row>
    <row r="2045" spans="1:7">
      <c r="A2045" s="57">
        <f t="shared" ca="1" si="62"/>
        <v>100150</v>
      </c>
      <c r="B2045" s="50">
        <f t="shared" ca="1" si="63"/>
        <v>-111.76566540635798</v>
      </c>
      <c r="D2045" s="82"/>
      <c r="F2045" s="10"/>
      <c r="G2045" s="11"/>
    </row>
    <row r="2046" spans="1:7">
      <c r="A2046" s="57">
        <f t="shared" ca="1" si="62"/>
        <v>100200</v>
      </c>
      <c r="B2046" s="50">
        <f t="shared" ca="1" si="63"/>
        <v>-111.5622383422911</v>
      </c>
      <c r="D2046" s="82"/>
      <c r="F2046" s="10"/>
      <c r="G2046" s="11"/>
    </row>
    <row r="2047" spans="1:7">
      <c r="A2047" s="57">
        <f t="shared" ca="1" si="62"/>
        <v>100250</v>
      </c>
      <c r="B2047" s="50">
        <f t="shared" ca="1" si="63"/>
        <v>-111.36126801606852</v>
      </c>
      <c r="D2047" s="82"/>
      <c r="F2047" s="10"/>
      <c r="G2047" s="11"/>
    </row>
    <row r="2048" spans="1:7">
      <c r="A2048" s="57">
        <f t="shared" ca="1" si="62"/>
        <v>100300</v>
      </c>
      <c r="B2048" s="50">
        <f t="shared" ca="1" si="63"/>
        <v>-111.16272298275369</v>
      </c>
      <c r="D2048" s="82"/>
      <c r="F2048" s="10"/>
      <c r="G2048" s="11"/>
    </row>
    <row r="2049" spans="1:7">
      <c r="A2049" s="57">
        <f t="shared" ca="1" si="62"/>
        <v>100350</v>
      </c>
      <c r="B2049" s="50">
        <f t="shared" ca="1" si="63"/>
        <v>-110.96657253281775</v>
      </c>
      <c r="D2049" s="82"/>
      <c r="F2049" s="10"/>
      <c r="G2049" s="11"/>
    </row>
    <row r="2050" spans="1:7">
      <c r="A2050" s="57">
        <f t="shared" ca="1" si="62"/>
        <v>100400</v>
      </c>
      <c r="B2050" s="50">
        <f t="shared" ca="1" si="63"/>
        <v>-110.77278667013215</v>
      </c>
      <c r="D2050" s="82"/>
      <c r="F2050" s="10"/>
      <c r="G2050" s="11"/>
    </row>
    <row r="2051" spans="1:7">
      <c r="A2051" s="57">
        <f t="shared" ca="1" si="62"/>
        <v>100450</v>
      </c>
      <c r="B2051" s="50">
        <f t="shared" ca="1" si="63"/>
        <v>-110.58133609078698</v>
      </c>
      <c r="D2051" s="82"/>
      <c r="F2051" s="10"/>
      <c r="G2051" s="11"/>
    </row>
    <row r="2052" spans="1:7">
      <c r="A2052" s="57">
        <f t="shared" ca="1" si="62"/>
        <v>100500</v>
      </c>
      <c r="B2052" s="50">
        <f t="shared" ca="1" si="63"/>
        <v>-110.39219216269788</v>
      </c>
      <c r="D2052" s="82"/>
      <c r="F2052" s="10"/>
      <c r="G2052" s="11"/>
    </row>
    <row r="2053" spans="1:7">
      <c r="A2053" s="57">
        <f t="shared" ca="1" si="62"/>
        <v>100550</v>
      </c>
      <c r="B2053" s="50">
        <f t="shared" ca="1" si="63"/>
        <v>-110.20532690596775</v>
      </c>
      <c r="D2053" s="82"/>
      <c r="F2053" s="10"/>
      <c r="G2053" s="11"/>
    </row>
    <row r="2054" spans="1:7">
      <c r="A2054" s="57">
        <f t="shared" ca="1" si="62"/>
        <v>100600</v>
      </c>
      <c r="B2054" s="50">
        <f t="shared" ca="1" si="63"/>
        <v>-110.02071297396876</v>
      </c>
      <c r="D2054" s="82"/>
      <c r="F2054" s="10"/>
      <c r="G2054" s="11"/>
    </row>
    <row r="2055" spans="1:7">
      <c r="A2055" s="57">
        <f t="shared" ca="1" si="62"/>
        <v>100650</v>
      </c>
      <c r="B2055" s="50">
        <f t="shared" ca="1" si="63"/>
        <v>-109.83832363511428</v>
      </c>
      <c r="D2055" s="82"/>
      <c r="F2055" s="10"/>
      <c r="G2055" s="11"/>
    </row>
    <row r="2056" spans="1:7">
      <c r="A2056" s="57">
        <f t="shared" ca="1" si="62"/>
        <v>100700</v>
      </c>
      <c r="B2056" s="50">
        <f t="shared" ca="1" si="63"/>
        <v>-109.65813275529081</v>
      </c>
      <c r="D2056" s="82"/>
      <c r="F2056" s="10"/>
      <c r="G2056" s="11"/>
    </row>
    <row r="2057" spans="1:7">
      <c r="A2057" s="57">
        <f t="shared" ca="1" si="62"/>
        <v>100750</v>
      </c>
      <c r="B2057" s="50">
        <f t="shared" ca="1" si="63"/>
        <v>-109.4801147809202</v>
      </c>
      <c r="D2057" s="82"/>
      <c r="F2057" s="10"/>
      <c r="G2057" s="11"/>
    </row>
    <row r="2058" spans="1:7">
      <c r="A2058" s="57">
        <f t="shared" ca="1" si="62"/>
        <v>100800</v>
      </c>
      <c r="B2058" s="50">
        <f t="shared" ca="1" si="63"/>
        <v>-109.3042447226276</v>
      </c>
      <c r="D2058" s="82"/>
      <c r="F2058" s="10"/>
      <c r="G2058" s="11"/>
    </row>
    <row r="2059" spans="1:7">
      <c r="A2059" s="57">
        <f t="shared" ca="1" si="62"/>
        <v>100850</v>
      </c>
      <c r="B2059" s="50">
        <f t="shared" ca="1" si="63"/>
        <v>-109.13049813948709</v>
      </c>
      <c r="D2059" s="82"/>
      <c r="F2059" s="10"/>
      <c r="G2059" s="11"/>
    </row>
    <row r="2060" spans="1:7">
      <c r="A2060" s="57">
        <f t="shared" ca="1" si="62"/>
        <v>100900</v>
      </c>
      <c r="B2060" s="50">
        <f t="shared" ca="1" si="63"/>
        <v>-108.9588511238223</v>
      </c>
      <c r="D2060" s="82"/>
      <c r="F2060" s="10"/>
      <c r="G2060" s="11"/>
    </row>
    <row r="2061" spans="1:7">
      <c r="A2061" s="57">
        <f t="shared" ca="1" si="62"/>
        <v>100950</v>
      </c>
      <c r="B2061" s="50">
        <f t="shared" ca="1" si="63"/>
        <v>-108.78928028653851</v>
      </c>
      <c r="D2061" s="82"/>
      <c r="F2061" s="10"/>
      <c r="G2061" s="11"/>
    </row>
    <row r="2062" spans="1:7">
      <c r="A2062" s="57">
        <f t="shared" ca="1" si="62"/>
        <v>101000</v>
      </c>
      <c r="B2062" s="50">
        <f t="shared" ca="1" si="63"/>
        <v>-108.62176274296318</v>
      </c>
      <c r="D2062" s="82"/>
      <c r="F2062" s="10"/>
      <c r="G2062" s="11"/>
    </row>
    <row r="2063" spans="1:7">
      <c r="A2063" s="57">
        <f t="shared" ca="1" si="62"/>
        <v>101050</v>
      </c>
      <c r="B2063" s="50">
        <f t="shared" ca="1" si="63"/>
        <v>-108.45627609917582</v>
      </c>
      <c r="D2063" s="82"/>
      <c r="F2063" s="10"/>
      <c r="G2063" s="11"/>
    </row>
    <row r="2064" spans="1:7">
      <c r="A2064" s="57">
        <f t="shared" ca="1" si="62"/>
        <v>101100</v>
      </c>
      <c r="B2064" s="50">
        <f t="shared" ca="1" si="63"/>
        <v>-108.29279843880514</v>
      </c>
      <c r="D2064" s="82"/>
      <c r="F2064" s="10"/>
      <c r="G2064" s="11"/>
    </row>
    <row r="2065" spans="1:7">
      <c r="A2065" s="57">
        <f t="shared" ca="1" si="62"/>
        <v>101150</v>
      </c>
      <c r="B2065" s="50">
        <f t="shared" ca="1" si="63"/>
        <v>-108.13130831027607</v>
      </c>
      <c r="D2065" s="82"/>
      <c r="F2065" s="10"/>
      <c r="G2065" s="11"/>
    </row>
    <row r="2066" spans="1:7">
      <c r="A2066" s="57">
        <f t="shared" ca="1" si="62"/>
        <v>101200</v>
      </c>
      <c r="B2066" s="50">
        <f t="shared" ca="1" si="63"/>
        <v>-107.97178471448805</v>
      </c>
      <c r="D2066" s="82"/>
      <c r="F2066" s="10"/>
      <c r="G2066" s="11"/>
    </row>
    <row r="2067" spans="1:7">
      <c r="A2067" s="57">
        <f t="shared" ca="1" si="62"/>
        <v>101250</v>
      </c>
      <c r="B2067" s="50">
        <f t="shared" ca="1" si="63"/>
        <v>-107.81420709290644</v>
      </c>
      <c r="D2067" s="82"/>
      <c r="F2067" s="10"/>
      <c r="G2067" s="11"/>
    </row>
    <row r="2068" spans="1:7">
      <c r="A2068" s="57">
        <f t="shared" ca="1" si="62"/>
        <v>101300</v>
      </c>
      <c r="B2068" s="50">
        <f t="shared" ca="1" si="63"/>
        <v>-107.65855531605217</v>
      </c>
      <c r="D2068" s="82"/>
      <c r="F2068" s="10"/>
      <c r="G2068" s="11"/>
    </row>
    <row r="2069" spans="1:7">
      <c r="A2069" s="57">
        <f t="shared" ca="1" si="62"/>
        <v>101350</v>
      </c>
      <c r="B2069" s="50">
        <f t="shared" ca="1" si="63"/>
        <v>-107.50480967237232</v>
      </c>
      <c r="D2069" s="82"/>
      <c r="F2069" s="10"/>
      <c r="G2069" s="11"/>
    </row>
    <row r="2070" spans="1:7">
      <c r="A2070" s="57">
        <f t="shared" ca="1" si="62"/>
        <v>101400</v>
      </c>
      <c r="B2070" s="50">
        <f t="shared" ca="1" si="63"/>
        <v>-107.35295085747794</v>
      </c>
      <c r="D2070" s="82"/>
      <c r="F2070" s="10"/>
      <c r="G2070" s="11"/>
    </row>
    <row r="2071" spans="1:7">
      <c r="A2071" s="57">
        <f t="shared" ca="1" si="62"/>
        <v>101450</v>
      </c>
      <c r="B2071" s="50">
        <f t="shared" ca="1" si="63"/>
        <v>-107.20295996373403</v>
      </c>
      <c r="D2071" s="82"/>
      <c r="F2071" s="10"/>
      <c r="G2071" s="11"/>
    </row>
    <row r="2072" spans="1:7">
      <c r="A2072" s="57">
        <f t="shared" ca="1" si="62"/>
        <v>101500</v>
      </c>
      <c r="B2072" s="50">
        <f t="shared" ca="1" si="63"/>
        <v>-107.05481847018794</v>
      </c>
      <c r="D2072" s="82"/>
      <c r="F2072" s="10"/>
      <c r="G2072" s="11"/>
    </row>
    <row r="2073" spans="1:7">
      <c r="A2073" s="57">
        <f t="shared" ca="1" si="62"/>
        <v>101550</v>
      </c>
      <c r="B2073" s="50">
        <f t="shared" ca="1" si="63"/>
        <v>-106.90850823282412</v>
      </c>
      <c r="D2073" s="82"/>
      <c r="F2073" s="10"/>
      <c r="G2073" s="11"/>
    </row>
    <row r="2074" spans="1:7">
      <c r="A2074" s="57">
        <f t="shared" ca="1" si="62"/>
        <v>101600</v>
      </c>
      <c r="B2074" s="50">
        <f t="shared" ca="1" si="63"/>
        <v>-106.76401147513118</v>
      </c>
      <c r="D2074" s="82"/>
      <c r="F2074" s="10"/>
      <c r="G2074" s="11"/>
    </row>
    <row r="2075" spans="1:7">
      <c r="A2075" s="57">
        <f t="shared" ca="1" si="62"/>
        <v>101650</v>
      </c>
      <c r="B2075" s="50">
        <f t="shared" ca="1" si="63"/>
        <v>-106.62131077897098</v>
      </c>
      <c r="D2075" s="82"/>
      <c r="F2075" s="10"/>
      <c r="G2075" s="11"/>
    </row>
    <row r="2076" spans="1:7">
      <c r="A2076" s="57">
        <f t="shared" ca="1" si="62"/>
        <v>101700</v>
      </c>
      <c r="B2076" s="50">
        <f t="shared" ca="1" si="63"/>
        <v>-106.48038907573743</v>
      </c>
      <c r="D2076" s="82"/>
      <c r="F2076" s="10"/>
      <c r="G2076" s="11"/>
    </row>
    <row r="2077" spans="1:7">
      <c r="A2077" s="57">
        <f t="shared" ca="1" si="62"/>
        <v>101750</v>
      </c>
      <c r="B2077" s="50">
        <f t="shared" ca="1" si="63"/>
        <v>-106.34122963779404</v>
      </c>
      <c r="D2077" s="82"/>
      <c r="F2077" s="10"/>
      <c r="G2077" s="11"/>
    </row>
    <row r="2078" spans="1:7">
      <c r="A2078" s="57">
        <f t="shared" ca="1" si="62"/>
        <v>101800</v>
      </c>
      <c r="B2078" s="50">
        <f t="shared" ca="1" si="63"/>
        <v>-106.20381607018044</v>
      </c>
      <c r="D2078" s="82"/>
      <c r="F2078" s="10"/>
      <c r="G2078" s="11"/>
    </row>
    <row r="2079" spans="1:7">
      <c r="A2079" s="57">
        <f t="shared" ca="1" si="62"/>
        <v>101850</v>
      </c>
      <c r="B2079" s="50">
        <f t="shared" ca="1" si="63"/>
        <v>-106.06813230257748</v>
      </c>
      <c r="D2079" s="82"/>
      <c r="F2079" s="10"/>
      <c r="G2079" s="11"/>
    </row>
    <row r="2080" spans="1:7">
      <c r="A2080" s="57">
        <f t="shared" ca="1" si="62"/>
        <v>101900</v>
      </c>
      <c r="B2080" s="50">
        <f t="shared" ca="1" si="63"/>
        <v>-105.93416258152131</v>
      </c>
      <c r="D2080" s="82"/>
      <c r="F2080" s="10"/>
      <c r="G2080" s="11"/>
    </row>
    <row r="2081" spans="1:7">
      <c r="A2081" s="57">
        <f t="shared" ca="1" si="62"/>
        <v>101950</v>
      </c>
      <c r="B2081" s="50">
        <f t="shared" ca="1" si="63"/>
        <v>-105.80189146285782</v>
      </c>
      <c r="D2081" s="82"/>
      <c r="F2081" s="10"/>
      <c r="G2081" s="11"/>
    </row>
    <row r="2082" spans="1:7">
      <c r="A2082" s="57">
        <f t="shared" ca="1" si="62"/>
        <v>102000</v>
      </c>
      <c r="B2082" s="50">
        <f t="shared" ca="1" si="63"/>
        <v>-105.67130380442805</v>
      </c>
      <c r="D2082" s="82"/>
      <c r="F2082" s="10"/>
      <c r="G2082" s="11"/>
    </row>
    <row r="2083" spans="1:7">
      <c r="A2083" s="57">
        <f t="shared" ca="1" si="62"/>
        <v>102050</v>
      </c>
      <c r="B2083" s="50">
        <f t="shared" ca="1" si="63"/>
        <v>-105.54238475897664</v>
      </c>
      <c r="D2083" s="82"/>
      <c r="F2083" s="10"/>
      <c r="G2083" s="11"/>
    </row>
    <row r="2084" spans="1:7">
      <c r="A2084" s="57">
        <f t="shared" ca="1" si="62"/>
        <v>102100</v>
      </c>
      <c r="B2084" s="50">
        <f t="shared" ca="1" si="63"/>
        <v>-105.41511976727551</v>
      </c>
      <c r="D2084" s="82"/>
      <c r="F2084" s="10"/>
      <c r="G2084" s="11"/>
    </row>
    <row r="2085" spans="1:7">
      <c r="A2085" s="57">
        <f t="shared" ca="1" si="62"/>
        <v>102150</v>
      </c>
      <c r="B2085" s="50">
        <f t="shared" ca="1" si="63"/>
        <v>-105.28949455145431</v>
      </c>
      <c r="D2085" s="82"/>
      <c r="F2085" s="10"/>
      <c r="G2085" s="11"/>
    </row>
    <row r="2086" spans="1:7">
      <c r="A2086" s="57">
        <f t="shared" ca="1" si="62"/>
        <v>102200</v>
      </c>
      <c r="B2086" s="50">
        <f t="shared" ca="1" si="63"/>
        <v>-105.16549510853108</v>
      </c>
      <c r="D2086" s="82"/>
      <c r="F2086" s="10"/>
      <c r="G2086" s="11"/>
    </row>
    <row r="2087" spans="1:7">
      <c r="A2087" s="57">
        <f t="shared" ca="1" si="62"/>
        <v>102250</v>
      </c>
      <c r="B2087" s="50">
        <f t="shared" ca="1" si="63"/>
        <v>-105.04310770413575</v>
      </c>
      <c r="D2087" s="82"/>
      <c r="F2087" s="10"/>
      <c r="G2087" s="11"/>
    </row>
    <row r="2088" spans="1:7">
      <c r="A2088" s="57">
        <f t="shared" ca="1" si="62"/>
        <v>102300</v>
      </c>
      <c r="B2088" s="50">
        <f t="shared" ca="1" si="63"/>
        <v>-104.92231886641987</v>
      </c>
      <c r="D2088" s="82"/>
      <c r="F2088" s="10"/>
      <c r="G2088" s="11"/>
    </row>
    <row r="2089" spans="1:7">
      <c r="A2089" s="57">
        <f t="shared" ca="1" si="62"/>
        <v>102350</v>
      </c>
      <c r="B2089" s="50">
        <f t="shared" ca="1" si="63"/>
        <v>-104.80311538014553</v>
      </c>
      <c r="D2089" s="82"/>
      <c r="F2089" s="10"/>
      <c r="G2089" s="11"/>
    </row>
    <row r="2090" spans="1:7">
      <c r="A2090" s="57">
        <f t="shared" ca="1" si="62"/>
        <v>102400</v>
      </c>
      <c r="B2090" s="50">
        <f t="shared" ca="1" si="63"/>
        <v>-104.68548428094807</v>
      </c>
      <c r="D2090" s="82"/>
      <c r="F2090" s="10"/>
      <c r="G2090" s="11"/>
    </row>
    <row r="2091" spans="1:7">
      <c r="A2091" s="57">
        <f t="shared" ref="A2091:A2154" ca="1" si="64">OFFSET(A2091,-1,0)+f_stop/5000</f>
        <v>102450</v>
      </c>
      <c r="B2091" s="50">
        <f t="shared" ref="B2091:B2154" ca="1" si="65">20*LOG(ABS(   (1/f_dec*SIN(f_dec*$A2091/Fm*PI())/SIN($A2091/Fm*PI()))^(order-2) * (1/f_dec2*SIN(f_dec2*$A2091/Fm*PI())/SIN($A2091/Fm*PI())) *  (1/(f_dec*n_avg)*SIN((f_dec*n_avg)*$A2091/Fm*PI())/SIN($A2091/Fm*PI()))    ))</f>
        <v>-104.56941284976631</v>
      </c>
      <c r="D2091" s="82"/>
      <c r="F2091" s="10"/>
      <c r="G2091" s="11"/>
    </row>
    <row r="2092" spans="1:7">
      <c r="A2092" s="57">
        <f t="shared" ca="1" si="64"/>
        <v>102500</v>
      </c>
      <c r="B2092" s="50">
        <f t="shared" ca="1" si="65"/>
        <v>-104.45488860743396</v>
      </c>
      <c r="D2092" s="82"/>
      <c r="F2092" s="10"/>
      <c r="G2092" s="11"/>
    </row>
    <row r="2093" spans="1:7">
      <c r="A2093" s="57">
        <f t="shared" ca="1" si="64"/>
        <v>102550</v>
      </c>
      <c r="B2093" s="50">
        <f t="shared" ca="1" si="65"/>
        <v>-104.3418993094277</v>
      </c>
      <c r="D2093" s="82"/>
      <c r="F2093" s="10"/>
      <c r="G2093" s="11"/>
    </row>
    <row r="2094" spans="1:7">
      <c r="A2094" s="57">
        <f t="shared" ca="1" si="64"/>
        <v>102600</v>
      </c>
      <c r="B2094" s="50">
        <f t="shared" ca="1" si="65"/>
        <v>-104.23043294076622</v>
      </c>
      <c r="D2094" s="82"/>
      <c r="F2094" s="10"/>
      <c r="G2094" s="11"/>
    </row>
    <row r="2095" spans="1:7">
      <c r="A2095" s="57">
        <f t="shared" ca="1" si="64"/>
        <v>102650</v>
      </c>
      <c r="B2095" s="50">
        <f t="shared" ca="1" si="65"/>
        <v>-104.12047771105465</v>
      </c>
      <c r="D2095" s="82"/>
      <c r="F2095" s="10"/>
      <c r="G2095" s="11"/>
    </row>
    <row r="2096" spans="1:7">
      <c r="A2096" s="57">
        <f t="shared" ca="1" si="64"/>
        <v>102700</v>
      </c>
      <c r="B2096" s="50">
        <f t="shared" ca="1" si="65"/>
        <v>-104.01202204967061</v>
      </c>
      <c r="D2096" s="82"/>
      <c r="F2096" s="10"/>
      <c r="G2096" s="11"/>
    </row>
    <row r="2097" spans="1:7">
      <c r="A2097" s="57">
        <f t="shared" ca="1" si="64"/>
        <v>102750</v>
      </c>
      <c r="B2097" s="50">
        <f t="shared" ca="1" si="65"/>
        <v>-103.90505460108582</v>
      </c>
      <c r="D2097" s="82"/>
      <c r="F2097" s="10"/>
      <c r="G2097" s="11"/>
    </row>
    <row r="2098" spans="1:7">
      <c r="A2098" s="57">
        <f t="shared" ca="1" si="64"/>
        <v>102800</v>
      </c>
      <c r="B2098" s="50">
        <f t="shared" ca="1" si="65"/>
        <v>-103.79956422032018</v>
      </c>
      <c r="D2098" s="82"/>
      <c r="F2098" s="10"/>
      <c r="G2098" s="11"/>
    </row>
    <row r="2099" spans="1:7">
      <c r="A2099" s="57">
        <f t="shared" ca="1" si="64"/>
        <v>102850</v>
      </c>
      <c r="B2099" s="50">
        <f t="shared" ca="1" si="65"/>
        <v>-103.69553996852311</v>
      </c>
      <c r="D2099" s="82"/>
      <c r="F2099" s="10"/>
      <c r="G2099" s="11"/>
    </row>
    <row r="2100" spans="1:7">
      <c r="A2100" s="57">
        <f t="shared" ca="1" si="64"/>
        <v>102900</v>
      </c>
      <c r="B2100" s="50">
        <f t="shared" ca="1" si="65"/>
        <v>-103.59297110867784</v>
      </c>
      <c r="D2100" s="82"/>
      <c r="F2100" s="10"/>
      <c r="G2100" s="11"/>
    </row>
    <row r="2101" spans="1:7">
      <c r="A2101" s="57">
        <f t="shared" ca="1" si="64"/>
        <v>102950</v>
      </c>
      <c r="B2101" s="50">
        <f t="shared" ca="1" si="65"/>
        <v>-103.49184710142566</v>
      </c>
      <c r="D2101" s="82"/>
      <c r="F2101" s="10"/>
      <c r="G2101" s="11"/>
    </row>
    <row r="2102" spans="1:7">
      <c r="A2102" s="57">
        <f t="shared" ca="1" si="64"/>
        <v>103000</v>
      </c>
      <c r="B2102" s="50">
        <f t="shared" ca="1" si="65"/>
        <v>-103.39215760100502</v>
      </c>
      <c r="D2102" s="82"/>
      <c r="F2102" s="10"/>
      <c r="G2102" s="11"/>
    </row>
    <row r="2103" spans="1:7">
      <c r="A2103" s="57">
        <f t="shared" ca="1" si="64"/>
        <v>103050</v>
      </c>
      <c r="B2103" s="50">
        <f t="shared" ca="1" si="65"/>
        <v>-103.29389245130278</v>
      </c>
      <c r="D2103" s="82"/>
      <c r="F2103" s="10"/>
      <c r="G2103" s="11"/>
    </row>
    <row r="2104" spans="1:7">
      <c r="A2104" s="57">
        <f t="shared" ca="1" si="64"/>
        <v>103100</v>
      </c>
      <c r="B2104" s="50">
        <f t="shared" ca="1" si="65"/>
        <v>-103.19704168201362</v>
      </c>
      <c r="D2104" s="82"/>
      <c r="F2104" s="10"/>
      <c r="G2104" s="11"/>
    </row>
    <row r="2105" spans="1:7">
      <c r="A2105" s="57">
        <f t="shared" ca="1" si="64"/>
        <v>103150</v>
      </c>
      <c r="B2105" s="50">
        <f t="shared" ca="1" si="65"/>
        <v>-103.101595504904</v>
      </c>
      <c r="D2105" s="82"/>
      <c r="F2105" s="10"/>
      <c r="G2105" s="11"/>
    </row>
    <row r="2106" spans="1:7">
      <c r="A2106" s="57">
        <f t="shared" ca="1" si="64"/>
        <v>103200</v>
      </c>
      <c r="B2106" s="50">
        <f t="shared" ca="1" si="65"/>
        <v>-103.00754431017786</v>
      </c>
      <c r="D2106" s="82"/>
      <c r="F2106" s="10"/>
      <c r="G2106" s="11"/>
    </row>
    <row r="2107" spans="1:7">
      <c r="A2107" s="57">
        <f t="shared" ca="1" si="64"/>
        <v>103250</v>
      </c>
      <c r="B2107" s="50">
        <f t="shared" ca="1" si="65"/>
        <v>-102.9148786629404</v>
      </c>
      <c r="D2107" s="82"/>
      <c r="F2107" s="10"/>
      <c r="G2107" s="11"/>
    </row>
    <row r="2108" spans="1:7">
      <c r="A2108" s="57">
        <f t="shared" ca="1" si="64"/>
        <v>103300</v>
      </c>
      <c r="B2108" s="50">
        <f t="shared" ca="1" si="65"/>
        <v>-102.82358929975713</v>
      </c>
      <c r="D2108" s="82"/>
      <c r="F2108" s="10"/>
      <c r="G2108" s="11"/>
    </row>
    <row r="2109" spans="1:7">
      <c r="A2109" s="57">
        <f t="shared" ca="1" si="64"/>
        <v>103350</v>
      </c>
      <c r="B2109" s="50">
        <f t="shared" ca="1" si="65"/>
        <v>-102.73366712530547</v>
      </c>
      <c r="D2109" s="82"/>
      <c r="F2109" s="10"/>
      <c r="G2109" s="11"/>
    </row>
    <row r="2110" spans="1:7">
      <c r="A2110" s="57">
        <f t="shared" ca="1" si="64"/>
        <v>103400</v>
      </c>
      <c r="B2110" s="50">
        <f t="shared" ca="1" si="65"/>
        <v>-102.64510320911525</v>
      </c>
      <c r="D2110" s="82"/>
      <c r="F2110" s="10"/>
      <c r="G2110" s="11"/>
    </row>
    <row r="2111" spans="1:7">
      <c r="A2111" s="57">
        <f t="shared" ca="1" si="64"/>
        <v>103450</v>
      </c>
      <c r="B2111" s="50">
        <f t="shared" ca="1" si="65"/>
        <v>-102.55788878239649</v>
      </c>
      <c r="D2111" s="82"/>
      <c r="F2111" s="10"/>
      <c r="G2111" s="11"/>
    </row>
    <row r="2112" spans="1:7">
      <c r="A2112" s="57">
        <f t="shared" ca="1" si="64"/>
        <v>103500</v>
      </c>
      <c r="B2112" s="50">
        <f t="shared" ca="1" si="65"/>
        <v>-102.4720152349507</v>
      </c>
      <c r="D2112" s="82"/>
      <c r="F2112" s="10"/>
      <c r="G2112" s="11"/>
    </row>
    <row r="2113" spans="1:7">
      <c r="A2113" s="57">
        <f t="shared" ca="1" si="64"/>
        <v>103550</v>
      </c>
      <c r="B2113" s="50">
        <f t="shared" ca="1" si="65"/>
        <v>-102.3874741121642</v>
      </c>
      <c r="D2113" s="82"/>
      <c r="F2113" s="10"/>
      <c r="G2113" s="11"/>
    </row>
    <row r="2114" spans="1:7">
      <c r="A2114" s="57">
        <f t="shared" ca="1" si="64"/>
        <v>103600</v>
      </c>
      <c r="B2114" s="50">
        <f t="shared" ca="1" si="65"/>
        <v>-102.30425711208015</v>
      </c>
      <c r="D2114" s="82"/>
      <c r="F2114" s="10"/>
      <c r="G2114" s="11"/>
    </row>
    <row r="2115" spans="1:7">
      <c r="A2115" s="57">
        <f t="shared" ca="1" si="64"/>
        <v>103650</v>
      </c>
      <c r="B2115" s="50">
        <f t="shared" ca="1" si="65"/>
        <v>-102.22235608254738</v>
      </c>
      <c r="D2115" s="82"/>
      <c r="F2115" s="10"/>
      <c r="G2115" s="11"/>
    </row>
    <row r="2116" spans="1:7">
      <c r="A2116" s="57">
        <f t="shared" ca="1" si="64"/>
        <v>103700</v>
      </c>
      <c r="B2116" s="50">
        <f t="shared" ca="1" si="65"/>
        <v>-102.14176301844375</v>
      </c>
      <c r="D2116" s="82"/>
      <c r="F2116" s="10"/>
      <c r="G2116" s="11"/>
    </row>
    <row r="2117" spans="1:7">
      <c r="A2117" s="57">
        <f t="shared" ca="1" si="64"/>
        <v>103750</v>
      </c>
      <c r="B2117" s="50">
        <f t="shared" ca="1" si="65"/>
        <v>-102.06247005897143</v>
      </c>
      <c r="D2117" s="82"/>
      <c r="F2117" s="10"/>
      <c r="G2117" s="11"/>
    </row>
    <row r="2118" spans="1:7">
      <c r="A2118" s="57">
        <f t="shared" ca="1" si="64"/>
        <v>103800</v>
      </c>
      <c r="B2118" s="50">
        <f t="shared" ca="1" si="65"/>
        <v>-101.98446948502266</v>
      </c>
      <c r="D2118" s="82"/>
      <c r="F2118" s="10"/>
      <c r="G2118" s="11"/>
    </row>
    <row r="2119" spans="1:7">
      <c r="A2119" s="57">
        <f t="shared" ca="1" si="64"/>
        <v>103850</v>
      </c>
      <c r="B2119" s="50">
        <f t="shared" ca="1" si="65"/>
        <v>-101.9077537166133</v>
      </c>
      <c r="D2119" s="82"/>
      <c r="F2119" s="10"/>
      <c r="G2119" s="11"/>
    </row>
    <row r="2120" spans="1:7">
      <c r="A2120" s="57">
        <f t="shared" ca="1" si="64"/>
        <v>103900</v>
      </c>
      <c r="B2120" s="50">
        <f t="shared" ca="1" si="65"/>
        <v>-101.83231531038244</v>
      </c>
      <c r="D2120" s="82"/>
      <c r="F2120" s="10"/>
      <c r="G2120" s="11"/>
    </row>
    <row r="2121" spans="1:7">
      <c r="A2121" s="57">
        <f t="shared" ca="1" si="64"/>
        <v>103950</v>
      </c>
      <c r="B2121" s="50">
        <f t="shared" ca="1" si="65"/>
        <v>-101.75814695715631</v>
      </c>
      <c r="D2121" s="82"/>
      <c r="F2121" s="10"/>
      <c r="G2121" s="11"/>
    </row>
    <row r="2122" spans="1:7">
      <c r="A2122" s="57">
        <f t="shared" ca="1" si="64"/>
        <v>104000</v>
      </c>
      <c r="B2122" s="50">
        <f t="shared" ca="1" si="65"/>
        <v>-101.6852414795744</v>
      </c>
      <c r="D2122" s="82"/>
      <c r="F2122" s="10"/>
      <c r="G2122" s="11"/>
    </row>
    <row r="2123" spans="1:7">
      <c r="A2123" s="57">
        <f t="shared" ca="1" si="64"/>
        <v>104050</v>
      </c>
      <c r="B2123" s="50">
        <f t="shared" ca="1" si="65"/>
        <v>-101.61359182977611</v>
      </c>
      <c r="D2123" s="82"/>
      <c r="F2123" s="10"/>
      <c r="G2123" s="11"/>
    </row>
    <row r="2124" spans="1:7">
      <c r="A2124" s="57">
        <f t="shared" ca="1" si="64"/>
        <v>104100</v>
      </c>
      <c r="B2124" s="50">
        <f t="shared" ca="1" si="65"/>
        <v>-101.54319108714634</v>
      </c>
      <c r="D2124" s="82"/>
      <c r="F2124" s="10"/>
      <c r="G2124" s="11"/>
    </row>
    <row r="2125" spans="1:7">
      <c r="A2125" s="57">
        <f t="shared" ca="1" si="64"/>
        <v>104150</v>
      </c>
      <c r="B2125" s="50">
        <f t="shared" ca="1" si="65"/>
        <v>-101.47403245611805</v>
      </c>
      <c r="D2125" s="82"/>
      <c r="F2125" s="10"/>
      <c r="G2125" s="11"/>
    </row>
    <row r="2126" spans="1:7">
      <c r="A2126" s="57">
        <f t="shared" ca="1" si="64"/>
        <v>104200</v>
      </c>
      <c r="B2126" s="50">
        <f t="shared" ca="1" si="65"/>
        <v>-101.40610926403055</v>
      </c>
      <c r="D2126" s="82"/>
      <c r="F2126" s="10"/>
      <c r="G2126" s="11"/>
    </row>
    <row r="2127" spans="1:7">
      <c r="A2127" s="57">
        <f t="shared" ca="1" si="64"/>
        <v>104250</v>
      </c>
      <c r="B2127" s="50">
        <f t="shared" ca="1" si="65"/>
        <v>-101.33941495904156</v>
      </c>
      <c r="D2127" s="82"/>
      <c r="F2127" s="10"/>
      <c r="G2127" s="11"/>
    </row>
    <row r="2128" spans="1:7">
      <c r="A2128" s="57">
        <f t="shared" ca="1" si="64"/>
        <v>104300</v>
      </c>
      <c r="B2128" s="50">
        <f t="shared" ca="1" si="65"/>
        <v>-101.2739431080922</v>
      </c>
      <c r="D2128" s="82"/>
      <c r="F2128" s="10"/>
      <c r="G2128" s="11"/>
    </row>
    <row r="2129" spans="1:7">
      <c r="A2129" s="57">
        <f t="shared" ca="1" si="64"/>
        <v>104350</v>
      </c>
      <c r="B2129" s="50">
        <f t="shared" ca="1" si="65"/>
        <v>-101.20968739492248</v>
      </c>
      <c r="D2129" s="82"/>
      <c r="F2129" s="10"/>
      <c r="G2129" s="11"/>
    </row>
    <row r="2130" spans="1:7">
      <c r="A2130" s="57">
        <f t="shared" ca="1" si="64"/>
        <v>104400</v>
      </c>
      <c r="B2130" s="50">
        <f t="shared" ca="1" si="65"/>
        <v>-101.146641618137</v>
      </c>
      <c r="D2130" s="82"/>
      <c r="F2130" s="10"/>
      <c r="G2130" s="11"/>
    </row>
    <row r="2131" spans="1:7">
      <c r="A2131" s="57">
        <f t="shared" ca="1" si="64"/>
        <v>104450</v>
      </c>
      <c r="B2131" s="50">
        <f t="shared" ca="1" si="65"/>
        <v>-101.08479968931847</v>
      </c>
      <c r="D2131" s="82"/>
      <c r="F2131" s="10"/>
      <c r="G2131" s="11"/>
    </row>
    <row r="2132" spans="1:7">
      <c r="A2132" s="57">
        <f t="shared" ca="1" si="64"/>
        <v>104500</v>
      </c>
      <c r="B2132" s="50">
        <f t="shared" ca="1" si="65"/>
        <v>-101.02415563118873</v>
      </c>
      <c r="D2132" s="82"/>
      <c r="F2132" s="10"/>
      <c r="G2132" s="11"/>
    </row>
    <row r="2133" spans="1:7">
      <c r="A2133" s="57">
        <f t="shared" ca="1" si="64"/>
        <v>104550</v>
      </c>
      <c r="B2133" s="50">
        <f t="shared" ca="1" si="65"/>
        <v>-100.96470357581502</v>
      </c>
      <c r="D2133" s="82"/>
      <c r="F2133" s="10"/>
      <c r="G2133" s="11"/>
    </row>
    <row r="2134" spans="1:7">
      <c r="A2134" s="57">
        <f t="shared" ca="1" si="64"/>
        <v>104600</v>
      </c>
      <c r="B2134" s="50">
        <f t="shared" ca="1" si="65"/>
        <v>-100.90643776286109</v>
      </c>
      <c r="D2134" s="82"/>
      <c r="F2134" s="10"/>
      <c r="G2134" s="11"/>
    </row>
    <row r="2135" spans="1:7">
      <c r="A2135" s="57">
        <f t="shared" ca="1" si="64"/>
        <v>104650</v>
      </c>
      <c r="B2135" s="50">
        <f t="shared" ca="1" si="65"/>
        <v>-100.84935253788163</v>
      </c>
      <c r="D2135" s="82"/>
      <c r="F2135" s="10"/>
      <c r="G2135" s="11"/>
    </row>
    <row r="2136" spans="1:7">
      <c r="A2136" s="57">
        <f t="shared" ca="1" si="64"/>
        <v>104700</v>
      </c>
      <c r="B2136" s="50">
        <f t="shared" ca="1" si="65"/>
        <v>-100.79344235065875</v>
      </c>
      <c r="D2136" s="82"/>
      <c r="F2136" s="10"/>
      <c r="G2136" s="11"/>
    </row>
    <row r="2137" spans="1:7">
      <c r="A2137" s="57">
        <f t="shared" ca="1" si="64"/>
        <v>104750</v>
      </c>
      <c r="B2137" s="50">
        <f t="shared" ca="1" si="65"/>
        <v>-100.73870175357953</v>
      </c>
      <c r="D2137" s="82"/>
      <c r="F2137" s="10"/>
      <c r="G2137" s="11"/>
    </row>
    <row r="2138" spans="1:7">
      <c r="A2138" s="57">
        <f t="shared" ca="1" si="64"/>
        <v>104800</v>
      </c>
      <c r="B2138" s="50">
        <f t="shared" ca="1" si="65"/>
        <v>-100.68512540005385</v>
      </c>
      <c r="D2138" s="82"/>
      <c r="F2138" s="10"/>
      <c r="G2138" s="11"/>
    </row>
    <row r="2139" spans="1:7">
      <c r="A2139" s="57">
        <f t="shared" ca="1" si="64"/>
        <v>104850</v>
      </c>
      <c r="B2139" s="50">
        <f t="shared" ca="1" si="65"/>
        <v>-100.63270804297096</v>
      </c>
      <c r="D2139" s="82"/>
      <c r="F2139" s="10"/>
      <c r="G2139" s="11"/>
    </row>
    <row r="2140" spans="1:7">
      <c r="A2140" s="57">
        <f t="shared" ca="1" si="64"/>
        <v>104900</v>
      </c>
      <c r="B2140" s="50">
        <f t="shared" ca="1" si="65"/>
        <v>-100.581444533194</v>
      </c>
      <c r="D2140" s="82"/>
      <c r="F2140" s="10"/>
      <c r="G2140" s="11"/>
    </row>
    <row r="2141" spans="1:7">
      <c r="A2141" s="57">
        <f t="shared" ca="1" si="64"/>
        <v>104950</v>
      </c>
      <c r="B2141" s="50">
        <f t="shared" ca="1" si="65"/>
        <v>-100.53132981809178</v>
      </c>
      <c r="D2141" s="82"/>
      <c r="F2141" s="10"/>
      <c r="G2141" s="11"/>
    </row>
    <row r="2142" spans="1:7">
      <c r="A2142" s="57">
        <f t="shared" ca="1" si="64"/>
        <v>105000</v>
      </c>
      <c r="B2142" s="50">
        <f t="shared" ca="1" si="65"/>
        <v>-100.48235894010642</v>
      </c>
      <c r="D2142" s="82"/>
      <c r="F2142" s="10"/>
      <c r="G2142" s="11"/>
    </row>
    <row r="2143" spans="1:7">
      <c r="A2143" s="57">
        <f t="shared" ca="1" si="64"/>
        <v>105050</v>
      </c>
      <c r="B2143" s="50">
        <f t="shared" ca="1" si="65"/>
        <v>-100.43452703535608</v>
      </c>
      <c r="D2143" s="82"/>
      <c r="F2143" s="10"/>
      <c r="G2143" s="11"/>
    </row>
    <row r="2144" spans="1:7">
      <c r="A2144" s="57">
        <f t="shared" ca="1" si="64"/>
        <v>105100</v>
      </c>
      <c r="B2144" s="50">
        <f t="shared" ca="1" si="65"/>
        <v>-100.3878293322724</v>
      </c>
      <c r="D2144" s="82"/>
      <c r="F2144" s="10"/>
      <c r="G2144" s="11"/>
    </row>
    <row r="2145" spans="1:7">
      <c r="A2145" s="57">
        <f t="shared" ca="1" si="64"/>
        <v>105150</v>
      </c>
      <c r="B2145" s="50">
        <f t="shared" ca="1" si="65"/>
        <v>-100.34226115027076</v>
      </c>
      <c r="D2145" s="82"/>
      <c r="F2145" s="10"/>
      <c r="G2145" s="11"/>
    </row>
    <row r="2146" spans="1:7">
      <c r="A2146" s="57">
        <f t="shared" ca="1" si="64"/>
        <v>105200</v>
      </c>
      <c r="B2146" s="50">
        <f t="shared" ca="1" si="65"/>
        <v>-100.29781789845359</v>
      </c>
      <c r="D2146" s="82"/>
      <c r="F2146" s="10"/>
      <c r="G2146" s="11"/>
    </row>
    <row r="2147" spans="1:7">
      <c r="A2147" s="57">
        <f t="shared" ca="1" si="64"/>
        <v>105250</v>
      </c>
      <c r="B2147" s="50">
        <f t="shared" ca="1" si="65"/>
        <v>-100.25449507434547</v>
      </c>
      <c r="D2147" s="82"/>
      <c r="F2147" s="10"/>
      <c r="G2147" s="11"/>
    </row>
    <row r="2148" spans="1:7">
      <c r="A2148" s="57">
        <f t="shared" ca="1" si="64"/>
        <v>105300</v>
      </c>
      <c r="B2148" s="50">
        <f t="shared" ca="1" si="65"/>
        <v>-100.21228826265897</v>
      </c>
      <c r="D2148" s="82"/>
      <c r="F2148" s="10"/>
      <c r="G2148" s="11"/>
    </row>
    <row r="2149" spans="1:7">
      <c r="A2149" s="57">
        <f t="shared" ca="1" si="64"/>
        <v>105350</v>
      </c>
      <c r="B2149" s="50">
        <f t="shared" ca="1" si="65"/>
        <v>-100.17119313409104</v>
      </c>
      <c r="D2149" s="82"/>
      <c r="F2149" s="10"/>
      <c r="G2149" s="11"/>
    </row>
    <row r="2150" spans="1:7">
      <c r="A2150" s="57">
        <f t="shared" ca="1" si="64"/>
        <v>105400</v>
      </c>
      <c r="B2150" s="50">
        <f t="shared" ca="1" si="65"/>
        <v>-100.13120544414889</v>
      </c>
      <c r="D2150" s="82"/>
      <c r="F2150" s="10"/>
      <c r="G2150" s="11"/>
    </row>
    <row r="2151" spans="1:7">
      <c r="A2151" s="57">
        <f t="shared" ca="1" si="64"/>
        <v>105450</v>
      </c>
      <c r="B2151" s="50">
        <f t="shared" ca="1" si="65"/>
        <v>-100.09232103200462</v>
      </c>
      <c r="D2151" s="82"/>
      <c r="F2151" s="10"/>
      <c r="G2151" s="11"/>
    </row>
    <row r="2152" spans="1:7">
      <c r="A2152" s="57">
        <f t="shared" ca="1" si="64"/>
        <v>105500</v>
      </c>
      <c r="B2152" s="50">
        <f t="shared" ca="1" si="65"/>
        <v>-100.05453581937829</v>
      </c>
      <c r="D2152" s="82"/>
      <c r="F2152" s="10"/>
      <c r="G2152" s="11"/>
    </row>
    <row r="2153" spans="1:7">
      <c r="A2153" s="57">
        <f t="shared" ca="1" si="64"/>
        <v>105550</v>
      </c>
      <c r="B2153" s="50">
        <f t="shared" ca="1" si="65"/>
        <v>-100.01784580944815</v>
      </c>
      <c r="D2153" s="82"/>
      <c r="F2153" s="10"/>
      <c r="G2153" s="11"/>
    </row>
    <row r="2154" spans="1:7">
      <c r="A2154" s="57">
        <f t="shared" ca="1" si="64"/>
        <v>105600</v>
      </c>
      <c r="B2154" s="50">
        <f t="shared" ca="1" si="65"/>
        <v>-99.982247085788046</v>
      </c>
      <c r="D2154" s="82"/>
      <c r="F2154" s="10"/>
      <c r="G2154" s="11"/>
    </row>
    <row r="2155" spans="1:7">
      <c r="A2155" s="57">
        <f t="shared" ref="A2155:A2218" ca="1" si="66">OFFSET(A2155,-1,0)+f_stop/5000</f>
        <v>105650</v>
      </c>
      <c r="B2155" s="50">
        <f t="shared" ref="B2155:B2218" ca="1" si="67">20*LOG(ABS(   (1/f_dec*SIN(f_dec*$A2155/Fm*PI())/SIN($A2155/Fm*PI()))^(order-2) * (1/f_dec2*SIN(f_dec2*$A2155/Fm*PI())/SIN($A2155/Fm*PI())) *  (1/(f_dec*n_avg)*SIN((f_dec*n_avg)*$A2155/Fm*PI())/SIN($A2155/Fm*PI()))    ))</f>
        <v>-99.947735811330901</v>
      </c>
      <c r="D2155" s="82"/>
      <c r="F2155" s="10"/>
      <c r="G2155" s="11"/>
    </row>
    <row r="2156" spans="1:7">
      <c r="A2156" s="57">
        <f t="shared" ca="1" si="66"/>
        <v>105700</v>
      </c>
      <c r="B2156" s="50">
        <f t="shared" ca="1" si="67"/>
        <v>-99.914308227357992</v>
      </c>
      <c r="D2156" s="82"/>
      <c r="F2156" s="10"/>
      <c r="G2156" s="11"/>
    </row>
    <row r="2157" spans="1:7">
      <c r="A2157" s="57">
        <f t="shared" ca="1" si="66"/>
        <v>105750</v>
      </c>
      <c r="B2157" s="50">
        <f t="shared" ca="1" si="67"/>
        <v>-99.881960652513143</v>
      </c>
      <c r="D2157" s="82"/>
      <c r="F2157" s="10"/>
      <c r="G2157" s="11"/>
    </row>
    <row r="2158" spans="1:7">
      <c r="A2158" s="57">
        <f t="shared" ca="1" si="66"/>
        <v>105800</v>
      </c>
      <c r="B2158" s="50">
        <f t="shared" ca="1" si="67"/>
        <v>-99.85068948184157</v>
      </c>
      <c r="D2158" s="82"/>
      <c r="F2158" s="10"/>
      <c r="G2158" s="11"/>
    </row>
    <row r="2159" spans="1:7">
      <c r="A2159" s="57">
        <f t="shared" ca="1" si="66"/>
        <v>105850</v>
      </c>
      <c r="B2159" s="50">
        <f t="shared" ca="1" si="67"/>
        <v>-99.820491185852674</v>
      </c>
      <c r="D2159" s="82"/>
      <c r="F2159" s="10"/>
      <c r="G2159" s="11"/>
    </row>
    <row r="2160" spans="1:7">
      <c r="A2160" s="57">
        <f t="shared" ca="1" si="66"/>
        <v>105900</v>
      </c>
      <c r="B2160" s="50">
        <f t="shared" ca="1" si="67"/>
        <v>-99.791362309606171</v>
      </c>
      <c r="D2160" s="82"/>
      <c r="F2160" s="10"/>
      <c r="G2160" s="11"/>
    </row>
    <row r="2161" spans="1:7">
      <c r="A2161" s="57">
        <f t="shared" ca="1" si="66"/>
        <v>105950</v>
      </c>
      <c r="B2161" s="50">
        <f t="shared" ca="1" si="67"/>
        <v>-99.763299471821213</v>
      </c>
      <c r="D2161" s="82"/>
      <c r="F2161" s="10"/>
      <c r="G2161" s="11"/>
    </row>
    <row r="2162" spans="1:7">
      <c r="A2162" s="57">
        <f t="shared" ca="1" si="66"/>
        <v>106000</v>
      </c>
      <c r="B2162" s="50">
        <f t="shared" ca="1" si="67"/>
        <v>-99.736299364008048</v>
      </c>
      <c r="D2162" s="82"/>
      <c r="F2162" s="10"/>
      <c r="G2162" s="11"/>
    </row>
    <row r="2163" spans="1:7">
      <c r="A2163" s="57">
        <f t="shared" ca="1" si="66"/>
        <v>106050</v>
      </c>
      <c r="B2163" s="50">
        <f t="shared" ca="1" si="67"/>
        <v>-99.710358749621378</v>
      </c>
      <c r="D2163" s="82"/>
      <c r="F2163" s="10"/>
      <c r="G2163" s="11"/>
    </row>
    <row r="2164" spans="1:7">
      <c r="A2164" s="57">
        <f t="shared" ca="1" si="66"/>
        <v>106100</v>
      </c>
      <c r="B2164" s="50">
        <f t="shared" ca="1" si="67"/>
        <v>-99.685474463235437</v>
      </c>
      <c r="D2164" s="82"/>
      <c r="F2164" s="10"/>
      <c r="G2164" s="11"/>
    </row>
    <row r="2165" spans="1:7">
      <c r="A2165" s="57">
        <f t="shared" ca="1" si="66"/>
        <v>106150</v>
      </c>
      <c r="B2165" s="50">
        <f t="shared" ca="1" si="67"/>
        <v>-99.661643409740023</v>
      </c>
      <c r="D2165" s="82"/>
      <c r="F2165" s="10"/>
      <c r="G2165" s="11"/>
    </row>
    <row r="2166" spans="1:7">
      <c r="A2166" s="57">
        <f t="shared" ca="1" si="66"/>
        <v>106200</v>
      </c>
      <c r="B2166" s="50">
        <f t="shared" ca="1" si="67"/>
        <v>-99.638862563556941</v>
      </c>
      <c r="D2166" s="82"/>
      <c r="F2166" s="10"/>
      <c r="G2166" s="11"/>
    </row>
    <row r="2167" spans="1:7">
      <c r="A2167" s="57">
        <f t="shared" ca="1" si="66"/>
        <v>106250</v>
      </c>
      <c r="B2167" s="50">
        <f t="shared" ca="1" si="67"/>
        <v>-99.617128967876994</v>
      </c>
      <c r="D2167" s="82"/>
      <c r="F2167" s="10"/>
      <c r="G2167" s="11"/>
    </row>
    <row r="2168" spans="1:7">
      <c r="A2168" s="57">
        <f t="shared" ca="1" si="66"/>
        <v>106300</v>
      </c>
      <c r="B2168" s="50">
        <f t="shared" ca="1" si="67"/>
        <v>-99.596439733916341</v>
      </c>
      <c r="D2168" s="82"/>
      <c r="F2168" s="10"/>
      <c r="G2168" s="11"/>
    </row>
    <row r="2169" spans="1:7">
      <c r="A2169" s="57">
        <f t="shared" ca="1" si="66"/>
        <v>106350</v>
      </c>
      <c r="B2169" s="50">
        <f t="shared" ca="1" si="67"/>
        <v>-99.576792040192416</v>
      </c>
      <c r="D2169" s="82"/>
      <c r="F2169" s="10"/>
      <c r="G2169" s="11"/>
    </row>
    <row r="2170" spans="1:7">
      <c r="A2170" s="57">
        <f t="shared" ca="1" si="66"/>
        <v>106400</v>
      </c>
      <c r="B2170" s="50">
        <f t="shared" ca="1" si="67"/>
        <v>-99.558183131818851</v>
      </c>
      <c r="D2170" s="82"/>
      <c r="F2170" s="10"/>
      <c r="G2170" s="11"/>
    </row>
    <row r="2171" spans="1:7">
      <c r="A2171" s="57">
        <f t="shared" ca="1" si="66"/>
        <v>106450</v>
      </c>
      <c r="B2171" s="50">
        <f t="shared" ca="1" si="67"/>
        <v>-99.540610319818796</v>
      </c>
      <c r="D2171" s="82"/>
      <c r="F2171" s="10"/>
      <c r="G2171" s="11"/>
    </row>
    <row r="2172" spans="1:7">
      <c r="A2172" s="57">
        <f t="shared" ca="1" si="66"/>
        <v>106500</v>
      </c>
      <c r="B2172" s="50">
        <f t="shared" ca="1" si="67"/>
        <v>-99.524070980456756</v>
      </c>
      <c r="D2172" s="82"/>
      <c r="F2172" s="10"/>
      <c r="G2172" s="11"/>
    </row>
    <row r="2173" spans="1:7">
      <c r="A2173" s="57">
        <f t="shared" ca="1" si="66"/>
        <v>106550</v>
      </c>
      <c r="B2173" s="50">
        <f t="shared" ca="1" si="67"/>
        <v>-99.508562554587968</v>
      </c>
      <c r="D2173" s="82"/>
      <c r="F2173" s="10"/>
      <c r="G2173" s="11"/>
    </row>
    <row r="2174" spans="1:7">
      <c r="A2174" s="57">
        <f t="shared" ca="1" si="66"/>
        <v>106600</v>
      </c>
      <c r="B2174" s="50">
        <f t="shared" ca="1" si="67"/>
        <v>-99.494082547025727</v>
      </c>
      <c r="D2174" s="82"/>
      <c r="F2174" s="10"/>
      <c r="G2174" s="11"/>
    </row>
    <row r="2175" spans="1:7">
      <c r="A2175" s="57">
        <f t="shared" ca="1" si="66"/>
        <v>106650</v>
      </c>
      <c r="B2175" s="50">
        <f t="shared" ca="1" si="67"/>
        <v>-99.480628525925482</v>
      </c>
      <c r="D2175" s="82"/>
      <c r="F2175" s="10"/>
      <c r="G2175" s="11"/>
    </row>
    <row r="2176" spans="1:7">
      <c r="A2176" s="57">
        <f t="shared" ca="1" si="66"/>
        <v>106700</v>
      </c>
      <c r="B2176" s="50">
        <f t="shared" ca="1" si="67"/>
        <v>-99.46819812218628</v>
      </c>
      <c r="D2176" s="82"/>
      <c r="F2176" s="10"/>
      <c r="G2176" s="11"/>
    </row>
    <row r="2177" spans="1:7">
      <c r="A2177" s="57">
        <f t="shared" ca="1" si="66"/>
        <v>106750</v>
      </c>
      <c r="B2177" s="50">
        <f t="shared" ca="1" si="67"/>
        <v>-99.456789028868371</v>
      </c>
      <c r="D2177" s="82"/>
      <c r="F2177" s="10"/>
      <c r="G2177" s="11"/>
    </row>
    <row r="2178" spans="1:7">
      <c r="A2178" s="57">
        <f t="shared" ca="1" si="66"/>
        <v>106800</v>
      </c>
      <c r="B2178" s="50">
        <f t="shared" ca="1" si="67"/>
        <v>-99.446399000627451</v>
      </c>
      <c r="D2178" s="82"/>
      <c r="F2178" s="10"/>
      <c r="G2178" s="11"/>
    </row>
    <row r="2179" spans="1:7">
      <c r="A2179" s="57">
        <f t="shared" ca="1" si="66"/>
        <v>106850</v>
      </c>
      <c r="B2179" s="50">
        <f t="shared" ca="1" si="67"/>
        <v>-99.437025853164613</v>
      </c>
      <c r="D2179" s="82"/>
      <c r="F2179" s="10"/>
      <c r="G2179" s="11"/>
    </row>
    <row r="2180" spans="1:7">
      <c r="A2180" s="57">
        <f t="shared" ca="1" si="66"/>
        <v>106900</v>
      </c>
      <c r="B2180" s="50">
        <f t="shared" ca="1" si="67"/>
        <v>-99.428667462692331</v>
      </c>
      <c r="D2180" s="82"/>
      <c r="F2180" s="10"/>
      <c r="G2180" s="11"/>
    </row>
    <row r="2181" spans="1:7">
      <c r="A2181" s="57">
        <f t="shared" ca="1" si="66"/>
        <v>106950</v>
      </c>
      <c r="B2181" s="50">
        <f t="shared" ca="1" si="67"/>
        <v>-99.421321765415541</v>
      </c>
      <c r="D2181" s="82"/>
      <c r="F2181" s="10"/>
      <c r="G2181" s="11"/>
    </row>
    <row r="2182" spans="1:7">
      <c r="A2182" s="57">
        <f t="shared" ca="1" si="66"/>
        <v>107000</v>
      </c>
      <c r="B2182" s="50">
        <f t="shared" ca="1" si="67"/>
        <v>-99.414986757028188</v>
      </c>
      <c r="D2182" s="82"/>
      <c r="F2182" s="10"/>
      <c r="G2182" s="11"/>
    </row>
    <row r="2183" spans="1:7">
      <c r="A2183" s="57">
        <f t="shared" ca="1" si="66"/>
        <v>107050</v>
      </c>
      <c r="B2183" s="50">
        <f t="shared" ca="1" si="67"/>
        <v>-99.40966049222456</v>
      </c>
      <c r="D2183" s="82"/>
      <c r="F2183" s="10"/>
      <c r="G2183" s="11"/>
    </row>
    <row r="2184" spans="1:7">
      <c r="A2184" s="57">
        <f t="shared" ca="1" si="66"/>
        <v>107100</v>
      </c>
      <c r="B2184" s="50">
        <f t="shared" ca="1" si="67"/>
        <v>-99.405341084225412</v>
      </c>
      <c r="D2184" s="82"/>
      <c r="F2184" s="10"/>
      <c r="G2184" s="11"/>
    </row>
    <row r="2185" spans="1:7">
      <c r="A2185" s="57">
        <f t="shared" ca="1" si="66"/>
        <v>107150</v>
      </c>
      <c r="B2185" s="50">
        <f t="shared" ca="1" si="67"/>
        <v>-99.402026704318374</v>
      </c>
      <c r="D2185" s="82"/>
      <c r="F2185" s="10"/>
      <c r="G2185" s="11"/>
    </row>
    <row r="2186" spans="1:7">
      <c r="A2186" s="57">
        <f t="shared" ca="1" si="66"/>
        <v>107200</v>
      </c>
      <c r="B2186" s="50">
        <f t="shared" ca="1" si="67"/>
        <v>-99.399715581412778</v>
      </c>
      <c r="D2186" s="82"/>
      <c r="F2186" s="10"/>
      <c r="G2186" s="11"/>
    </row>
    <row r="2187" spans="1:7">
      <c r="A2187" s="57">
        <f t="shared" ca="1" si="66"/>
        <v>107250</v>
      </c>
      <c r="B2187" s="50">
        <f t="shared" ca="1" si="67"/>
        <v>-99.398406001608336</v>
      </c>
      <c r="D2187" s="82"/>
      <c r="F2187" s="10"/>
      <c r="G2187" s="11"/>
    </row>
    <row r="2188" spans="1:7">
      <c r="A2188" s="57">
        <f t="shared" ca="1" si="66"/>
        <v>107300</v>
      </c>
      <c r="B2188" s="50">
        <f t="shared" ca="1" si="67"/>
        <v>-99.39809630777772</v>
      </c>
      <c r="D2188" s="82"/>
      <c r="F2188" s="10"/>
      <c r="G2188" s="11"/>
    </row>
    <row r="2189" spans="1:7">
      <c r="A2189" s="57">
        <f t="shared" ca="1" si="66"/>
        <v>107350</v>
      </c>
      <c r="B2189" s="50">
        <f t="shared" ca="1" si="67"/>
        <v>-99.398784899162607</v>
      </c>
      <c r="D2189" s="82"/>
      <c r="F2189" s="10"/>
      <c r="G2189" s="11"/>
    </row>
    <row r="2190" spans="1:7">
      <c r="A2190" s="57">
        <f t="shared" ca="1" si="66"/>
        <v>107400</v>
      </c>
      <c r="B2190" s="50">
        <f t="shared" ca="1" si="67"/>
        <v>-99.400470230983188</v>
      </c>
      <c r="D2190" s="82"/>
      <c r="F2190" s="10"/>
      <c r="G2190" s="11"/>
    </row>
    <row r="2191" spans="1:7">
      <c r="A2191" s="57">
        <f t="shared" ca="1" si="66"/>
        <v>107450</v>
      </c>
      <c r="B2191" s="50">
        <f t="shared" ca="1" si="67"/>
        <v>-99.403150814060893</v>
      </c>
      <c r="D2191" s="82"/>
      <c r="F2191" s="10"/>
      <c r="G2191" s="11"/>
    </row>
    <row r="2192" spans="1:7">
      <c r="A2192" s="57">
        <f t="shared" ca="1" si="66"/>
        <v>107500</v>
      </c>
      <c r="B2192" s="50">
        <f t="shared" ca="1" si="67"/>
        <v>-99.406825214453946</v>
      </c>
      <c r="D2192" s="82"/>
      <c r="F2192" s="10"/>
      <c r="G2192" s="11"/>
    </row>
    <row r="2193" spans="1:7">
      <c r="A2193" s="57">
        <f t="shared" ca="1" si="66"/>
        <v>107550</v>
      </c>
      <c r="B2193" s="50">
        <f t="shared" ca="1" si="67"/>
        <v>-99.411492053106073</v>
      </c>
      <c r="D2193" s="82"/>
      <c r="F2193" s="10"/>
      <c r="G2193" s="11"/>
    </row>
    <row r="2194" spans="1:7">
      <c r="A2194" s="57">
        <f t="shared" ca="1" si="66"/>
        <v>107600</v>
      </c>
      <c r="B2194" s="50">
        <f t="shared" ca="1" si="67"/>
        <v>-99.417150005507494</v>
      </c>
      <c r="D2194" s="82"/>
      <c r="F2194" s="10"/>
      <c r="G2194" s="11"/>
    </row>
    <row r="2195" spans="1:7">
      <c r="A2195" s="57">
        <f t="shared" ca="1" si="66"/>
        <v>107650</v>
      </c>
      <c r="B2195" s="50">
        <f t="shared" ca="1" si="67"/>
        <v>-99.423797801368607</v>
      </c>
      <c r="D2195" s="82"/>
      <c r="F2195" s="10"/>
      <c r="G2195" s="11"/>
    </row>
    <row r="2196" spans="1:7">
      <c r="A2196" s="57">
        <f t="shared" ca="1" si="66"/>
        <v>107700</v>
      </c>
      <c r="B2196" s="50">
        <f t="shared" ca="1" si="67"/>
        <v>-99.431434224306159</v>
      </c>
      <c r="D2196" s="82"/>
      <c r="F2196" s="10"/>
      <c r="G2196" s="11"/>
    </row>
    <row r="2197" spans="1:7">
      <c r="A2197" s="57">
        <f t="shared" ca="1" si="66"/>
        <v>107750</v>
      </c>
      <c r="B2197" s="50">
        <f t="shared" ca="1" si="67"/>
        <v>-99.440058111541134</v>
      </c>
      <c r="D2197" s="82"/>
      <c r="F2197" s="10"/>
      <c r="G2197" s="11"/>
    </row>
    <row r="2198" spans="1:7">
      <c r="A2198" s="57">
        <f t="shared" ca="1" si="66"/>
        <v>107800</v>
      </c>
      <c r="B2198" s="50">
        <f t="shared" ca="1" si="67"/>
        <v>-99.449668353609212</v>
      </c>
      <c r="D2198" s="82"/>
      <c r="F2198" s="10"/>
      <c r="G2198" s="11"/>
    </row>
    <row r="2199" spans="1:7">
      <c r="A2199" s="57">
        <f t="shared" ca="1" si="66"/>
        <v>107850</v>
      </c>
      <c r="B2199" s="50">
        <f t="shared" ca="1" si="67"/>
        <v>-99.460263894082715</v>
      </c>
      <c r="D2199" s="82"/>
      <c r="F2199" s="10"/>
      <c r="G2199" s="11"/>
    </row>
    <row r="2200" spans="1:7">
      <c r="A2200" s="57">
        <f t="shared" ca="1" si="66"/>
        <v>107900</v>
      </c>
      <c r="B2200" s="50">
        <f t="shared" ca="1" si="67"/>
        <v>-99.471843729304524</v>
      </c>
      <c r="D2200" s="82"/>
      <c r="F2200" s="10"/>
      <c r="G2200" s="11"/>
    </row>
    <row r="2201" spans="1:7">
      <c r="A2201" s="57">
        <f t="shared" ca="1" si="66"/>
        <v>107950</v>
      </c>
      <c r="B2201" s="50">
        <f t="shared" ca="1" si="67"/>
        <v>-99.484406908133593</v>
      </c>
      <c r="D2201" s="82"/>
      <c r="F2201" s="10"/>
      <c r="G2201" s="11"/>
    </row>
    <row r="2202" spans="1:7">
      <c r="A2202" s="57">
        <f t="shared" ca="1" si="66"/>
        <v>108000</v>
      </c>
      <c r="B2202" s="50">
        <f t="shared" ca="1" si="67"/>
        <v>-99.497952531701927</v>
      </c>
      <c r="D2202" s="82"/>
      <c r="F2202" s="10"/>
      <c r="G2202" s="11"/>
    </row>
    <row r="2203" spans="1:7">
      <c r="A2203" s="57">
        <f t="shared" ca="1" si="66"/>
        <v>108050</v>
      </c>
      <c r="B2203" s="50">
        <f t="shared" ca="1" si="67"/>
        <v>-99.51247975318293</v>
      </c>
      <c r="D2203" s="82"/>
      <c r="F2203" s="10"/>
      <c r="G2203" s="11"/>
    </row>
    <row r="2204" spans="1:7">
      <c r="A2204" s="57">
        <f t="shared" ca="1" si="66"/>
        <v>108100</v>
      </c>
      <c r="B2204" s="50">
        <f t="shared" ca="1" si="67"/>
        <v>-99.527987777571084</v>
      </c>
      <c r="D2204" s="82"/>
      <c r="F2204" s="10"/>
      <c r="G2204" s="11"/>
    </row>
    <row r="2205" spans="1:7">
      <c r="A2205" s="57">
        <f t="shared" ca="1" si="66"/>
        <v>108150</v>
      </c>
      <c r="B2205" s="50">
        <f t="shared" ca="1" si="67"/>
        <v>-99.544475861472833</v>
      </c>
      <c r="D2205" s="82"/>
      <c r="F2205" s="10"/>
      <c r="G2205" s="11"/>
    </row>
    <row r="2206" spans="1:7">
      <c r="A2206" s="57">
        <f t="shared" ca="1" si="66"/>
        <v>108200</v>
      </c>
      <c r="B2206" s="50">
        <f t="shared" ca="1" si="67"/>
        <v>-99.561943312908468</v>
      </c>
      <c r="D2206" s="82"/>
      <c r="F2206" s="10"/>
      <c r="G2206" s="11"/>
    </row>
    <row r="2207" spans="1:7">
      <c r="A2207" s="57">
        <f t="shared" ca="1" si="66"/>
        <v>108250</v>
      </c>
      <c r="B2207" s="50">
        <f t="shared" ca="1" si="67"/>
        <v>-99.580389491124933</v>
      </c>
      <c r="D2207" s="82"/>
      <c r="F2207" s="10"/>
      <c r="G2207" s="11"/>
    </row>
    <row r="2208" spans="1:7">
      <c r="A2208" s="57">
        <f t="shared" ca="1" si="66"/>
        <v>108300</v>
      </c>
      <c r="B2208" s="50">
        <f t="shared" ca="1" si="67"/>
        <v>-99.599813806419689</v>
      </c>
      <c r="D2208" s="82"/>
      <c r="F2208" s="10"/>
      <c r="G2208" s="11"/>
    </row>
    <row r="2209" spans="1:7">
      <c r="A2209" s="57">
        <f t="shared" ca="1" si="66"/>
        <v>108350</v>
      </c>
      <c r="B2209" s="50">
        <f t="shared" ca="1" si="67"/>
        <v>-99.620215719975135</v>
      </c>
      <c r="D2209" s="82"/>
      <c r="F2209" s="10"/>
      <c r="G2209" s="11"/>
    </row>
    <row r="2210" spans="1:7">
      <c r="A2210" s="57">
        <f t="shared" ca="1" si="66"/>
        <v>108400</v>
      </c>
      <c r="B2210" s="50">
        <f t="shared" ca="1" si="67"/>
        <v>-99.641594743704019</v>
      </c>
      <c r="D2210" s="82"/>
      <c r="F2210" s="10"/>
      <c r="G2210" s="11"/>
    </row>
    <row r="2211" spans="1:7">
      <c r="A2211" s="57">
        <f t="shared" ca="1" si="66"/>
        <v>108450</v>
      </c>
      <c r="B2211" s="50">
        <f t="shared" ca="1" si="67"/>
        <v>-99.663950440105182</v>
      </c>
      <c r="D2211" s="82"/>
      <c r="F2211" s="10"/>
      <c r="G2211" s="11"/>
    </row>
    <row r="2212" spans="1:7">
      <c r="A2212" s="57">
        <f t="shared" ca="1" si="66"/>
        <v>108500</v>
      </c>
      <c r="B2212" s="50">
        <f t="shared" ca="1" si="67"/>
        <v>-99.687282422130124</v>
      </c>
      <c r="D2212" s="82"/>
      <c r="F2212" s="10"/>
      <c r="G2212" s="11"/>
    </row>
    <row r="2213" spans="1:7">
      <c r="A2213" s="57">
        <f t="shared" ca="1" si="66"/>
        <v>108550</v>
      </c>
      <c r="B2213" s="50">
        <f t="shared" ca="1" si="67"/>
        <v>-99.711590353059961</v>
      </c>
      <c r="D2213" s="82"/>
      <c r="F2213" s="10"/>
      <c r="G2213" s="11"/>
    </row>
    <row r="2214" spans="1:7">
      <c r="A2214" s="57">
        <f t="shared" ca="1" si="66"/>
        <v>108600</v>
      </c>
      <c r="B2214" s="50">
        <f t="shared" ca="1" si="67"/>
        <v>-99.736873946392734</v>
      </c>
      <c r="D2214" s="82"/>
      <c r="F2214" s="10"/>
      <c r="G2214" s="11"/>
    </row>
    <row r="2215" spans="1:7">
      <c r="A2215" s="57">
        <f t="shared" ca="1" si="66"/>
        <v>108650</v>
      </c>
      <c r="B2215" s="50">
        <f t="shared" ca="1" si="67"/>
        <v>-99.763132965741264</v>
      </c>
      <c r="D2215" s="82"/>
      <c r="F2215" s="10"/>
      <c r="G2215" s="11"/>
    </row>
    <row r="2216" spans="1:7">
      <c r="A2216" s="57">
        <f t="shared" ca="1" si="66"/>
        <v>108700</v>
      </c>
      <c r="B2216" s="50">
        <f t="shared" ca="1" si="67"/>
        <v>-99.790367224741189</v>
      </c>
      <c r="D2216" s="82"/>
      <c r="F2216" s="10"/>
      <c r="G2216" s="11"/>
    </row>
    <row r="2217" spans="1:7">
      <c r="A2217" s="57">
        <f t="shared" ca="1" si="66"/>
        <v>108750</v>
      </c>
      <c r="B2217" s="50">
        <f t="shared" ca="1" si="67"/>
        <v>-99.8185765869694</v>
      </c>
      <c r="D2217" s="82"/>
      <c r="F2217" s="10"/>
      <c r="G2217" s="11"/>
    </row>
    <row r="2218" spans="1:7">
      <c r="A2218" s="57">
        <f t="shared" ca="1" si="66"/>
        <v>108800</v>
      </c>
      <c r="B2218" s="50">
        <f t="shared" ca="1" si="67"/>
        <v>-99.847760965872567</v>
      </c>
      <c r="D2218" s="82"/>
      <c r="F2218" s="10"/>
      <c r="G2218" s="11"/>
    </row>
    <row r="2219" spans="1:7">
      <c r="A2219" s="57">
        <f t="shared" ref="A2219:A2282" ca="1" si="68">OFFSET(A2219,-1,0)+f_stop/5000</f>
        <v>108850</v>
      </c>
      <c r="B2219" s="50">
        <f t="shared" ref="B2219:B2282" ca="1" si="69">20*LOG(ABS(   (1/f_dec*SIN(f_dec*$A2219/Fm*PI())/SIN($A2219/Fm*PI()))^(order-2) * (1/f_dec2*SIN(f_dec2*$A2219/Fm*PI())/SIN($A2219/Fm*PI())) *  (1/(f_dec*n_avg)*SIN((f_dec*n_avg)*$A2219/Fm*PI())/SIN($A2219/Fm*PI()))    ))</f>
        <v>-99.877920324706011</v>
      </c>
      <c r="D2219" s="82"/>
      <c r="F2219" s="10"/>
      <c r="G2219" s="11"/>
    </row>
    <row r="2220" spans="1:7">
      <c r="A2220" s="57">
        <f t="shared" ca="1" si="68"/>
        <v>108900</v>
      </c>
      <c r="B2220" s="50">
        <f t="shared" ca="1" si="69"/>
        <v>-99.909054676482555</v>
      </c>
      <c r="D2220" s="82"/>
      <c r="F2220" s="10"/>
      <c r="G2220" s="11"/>
    </row>
    <row r="2221" spans="1:7">
      <c r="A2221" s="57">
        <f t="shared" ca="1" si="68"/>
        <v>108950</v>
      </c>
      <c r="B2221" s="50">
        <f t="shared" ca="1" si="69"/>
        <v>-99.941164083931739</v>
      </c>
      <c r="D2221" s="82"/>
      <c r="F2221" s="10"/>
      <c r="G2221" s="11"/>
    </row>
    <row r="2222" spans="1:7">
      <c r="A2222" s="57">
        <f t="shared" ca="1" si="68"/>
        <v>109000</v>
      </c>
      <c r="B2222" s="50">
        <f t="shared" ca="1" si="69"/>
        <v>-99.974248659468827</v>
      </c>
      <c r="D2222" s="82"/>
      <c r="F2222" s="10"/>
      <c r="G2222" s="11"/>
    </row>
    <row r="2223" spans="1:7">
      <c r="A2223" s="57">
        <f t="shared" ca="1" si="68"/>
        <v>109050</v>
      </c>
      <c r="B2223" s="50">
        <f t="shared" ca="1" si="69"/>
        <v>-100.00830856517426</v>
      </c>
      <c r="D2223" s="82"/>
      <c r="F2223" s="10"/>
      <c r="G2223" s="11"/>
    </row>
    <row r="2224" spans="1:7">
      <c r="A2224" s="57">
        <f t="shared" ca="1" si="68"/>
        <v>109100</v>
      </c>
      <c r="B2224" s="50">
        <f t="shared" ca="1" si="69"/>
        <v>-100.04334401278285</v>
      </c>
      <c r="D2224" s="82"/>
      <c r="F2224" s="10"/>
      <c r="G2224" s="11"/>
    </row>
    <row r="2225" spans="1:7">
      <c r="A2225" s="57">
        <f t="shared" ca="1" si="68"/>
        <v>109150</v>
      </c>
      <c r="B2225" s="50">
        <f t="shared" ca="1" si="69"/>
        <v>-100.07935526368313</v>
      </c>
      <c r="D2225" s="82"/>
      <c r="F2225" s="10"/>
      <c r="G2225" s="11"/>
    </row>
    <row r="2226" spans="1:7">
      <c r="A2226" s="57">
        <f t="shared" ca="1" si="68"/>
        <v>109200</v>
      </c>
      <c r="B2226" s="50">
        <f t="shared" ca="1" si="69"/>
        <v>-100.11634262892684</v>
      </c>
      <c r="D2226" s="82"/>
      <c r="F2226" s="10"/>
      <c r="G2226" s="11"/>
    </row>
    <row r="2227" spans="1:7">
      <c r="A2227" s="57">
        <f t="shared" ca="1" si="68"/>
        <v>109250</v>
      </c>
      <c r="B2227" s="50">
        <f t="shared" ca="1" si="69"/>
        <v>-100.15430646924835</v>
      </c>
      <c r="D2227" s="82"/>
      <c r="F2227" s="10"/>
      <c r="G2227" s="11"/>
    </row>
    <row r="2228" spans="1:7">
      <c r="A2228" s="57">
        <f t="shared" ca="1" si="68"/>
        <v>109300</v>
      </c>
      <c r="B2228" s="50">
        <f t="shared" ca="1" si="69"/>
        <v>-100.19324719509412</v>
      </c>
      <c r="D2228" s="82"/>
      <c r="F2228" s="10"/>
      <c r="G2228" s="11"/>
    </row>
    <row r="2229" spans="1:7">
      <c r="A2229" s="57">
        <f t="shared" ca="1" si="68"/>
        <v>109350</v>
      </c>
      <c r="B2229" s="50">
        <f t="shared" ca="1" si="69"/>
        <v>-100.2331652666622</v>
      </c>
      <c r="D2229" s="82"/>
      <c r="F2229" s="10"/>
      <c r="G2229" s="11"/>
    </row>
    <row r="2230" spans="1:7">
      <c r="A2230" s="57">
        <f t="shared" ca="1" si="68"/>
        <v>109400</v>
      </c>
      <c r="B2230" s="50">
        <f t="shared" ca="1" si="69"/>
        <v>-100.27406119395184</v>
      </c>
      <c r="D2230" s="82"/>
      <c r="F2230" s="10"/>
      <c r="G2230" s="11"/>
    </row>
    <row r="2231" spans="1:7">
      <c r="A2231" s="57">
        <f t="shared" ca="1" si="68"/>
        <v>109450</v>
      </c>
      <c r="B2231" s="50">
        <f t="shared" ca="1" si="69"/>
        <v>-100.31593553682312</v>
      </c>
      <c r="D2231" s="82"/>
      <c r="F2231" s="10"/>
      <c r="G2231" s="11"/>
    </row>
    <row r="2232" spans="1:7">
      <c r="A2232" s="57">
        <f t="shared" ca="1" si="68"/>
        <v>109500</v>
      </c>
      <c r="B2232" s="50">
        <f t="shared" ca="1" si="69"/>
        <v>-100.35878890506659</v>
      </c>
      <c r="D2232" s="82"/>
      <c r="F2232" s="10"/>
      <c r="G2232" s="11"/>
    </row>
    <row r="2233" spans="1:7">
      <c r="A2233" s="57">
        <f t="shared" ca="1" si="68"/>
        <v>109550</v>
      </c>
      <c r="B2233" s="50">
        <f t="shared" ca="1" si="69"/>
        <v>-100.40262195848315</v>
      </c>
      <c r="D2233" s="82"/>
      <c r="F2233" s="10"/>
      <c r="G2233" s="11"/>
    </row>
    <row r="2234" spans="1:7">
      <c r="A2234" s="57">
        <f t="shared" ca="1" si="68"/>
        <v>109600</v>
      </c>
      <c r="B2234" s="50">
        <f t="shared" ca="1" si="69"/>
        <v>-100.4474354069739</v>
      </c>
      <c r="D2234" s="82"/>
      <c r="F2234" s="10"/>
      <c r="G2234" s="11"/>
    </row>
    <row r="2235" spans="1:7">
      <c r="A2235" s="57">
        <f t="shared" ca="1" si="68"/>
        <v>109650</v>
      </c>
      <c r="B2235" s="50">
        <f t="shared" ca="1" si="69"/>
        <v>-100.49323001064032</v>
      </c>
      <c r="D2235" s="82"/>
      <c r="F2235" s="10"/>
      <c r="G2235" s="11"/>
    </row>
    <row r="2236" spans="1:7">
      <c r="A2236" s="57">
        <f t="shared" ca="1" si="68"/>
        <v>109700</v>
      </c>
      <c r="B2236" s="50">
        <f t="shared" ca="1" si="69"/>
        <v>-100.54000657989447</v>
      </c>
      <c r="D2236" s="82"/>
      <c r="F2236" s="10"/>
      <c r="G2236" s="11"/>
    </row>
    <row r="2237" spans="1:7">
      <c r="A2237" s="57">
        <f t="shared" ca="1" si="68"/>
        <v>109750</v>
      </c>
      <c r="B2237" s="50">
        <f t="shared" ca="1" si="69"/>
        <v>-100.58776597557952</v>
      </c>
      <c r="D2237" s="82"/>
      <c r="F2237" s="10"/>
      <c r="G2237" s="11"/>
    </row>
    <row r="2238" spans="1:7">
      <c r="A2238" s="57">
        <f t="shared" ca="1" si="68"/>
        <v>109800</v>
      </c>
      <c r="B2238" s="50">
        <f t="shared" ca="1" si="69"/>
        <v>-100.6365091091005</v>
      </c>
      <c r="D2238" s="82"/>
      <c r="F2238" s="10"/>
      <c r="G2238" s="11"/>
    </row>
    <row r="2239" spans="1:7">
      <c r="A2239" s="57">
        <f t="shared" ca="1" si="68"/>
        <v>109850</v>
      </c>
      <c r="B2239" s="50">
        <f t="shared" ca="1" si="69"/>
        <v>-100.6862369425655</v>
      </c>
      <c r="D2239" s="82"/>
      <c r="F2239" s="10"/>
      <c r="G2239" s="11"/>
    </row>
    <row r="2240" spans="1:7">
      <c r="A2240" s="57">
        <f t="shared" ca="1" si="68"/>
        <v>109900</v>
      </c>
      <c r="B2240" s="50">
        <f t="shared" ca="1" si="69"/>
        <v>-100.73695048893694</v>
      </c>
      <c r="D2240" s="82"/>
      <c r="F2240" s="10"/>
      <c r="G2240" s="11"/>
    </row>
    <row r="2241" spans="1:7">
      <c r="A2241" s="57">
        <f t="shared" ca="1" si="68"/>
        <v>109950</v>
      </c>
      <c r="B2241" s="50">
        <f t="shared" ca="1" si="69"/>
        <v>-100.78865081219368</v>
      </c>
      <c r="D2241" s="82"/>
      <c r="F2241" s="10"/>
      <c r="G2241" s="11"/>
    </row>
    <row r="2242" spans="1:7">
      <c r="A2242" s="57">
        <f t="shared" ca="1" si="68"/>
        <v>110000</v>
      </c>
      <c r="B2242" s="50">
        <f t="shared" ca="1" si="69"/>
        <v>-100.84133902750325</v>
      </c>
      <c r="D2242" s="82"/>
      <c r="F2242" s="10"/>
      <c r="G2242" s="11"/>
    </row>
    <row r="2243" spans="1:7">
      <c r="A2243" s="57">
        <f t="shared" ca="1" si="68"/>
        <v>110050</v>
      </c>
      <c r="B2243" s="50">
        <f t="shared" ca="1" si="69"/>
        <v>-100.89501630140489</v>
      </c>
      <c r="D2243" s="82"/>
      <c r="F2243" s="10"/>
      <c r="G2243" s="11"/>
    </row>
    <row r="2244" spans="1:7">
      <c r="A2244" s="57">
        <f t="shared" ca="1" si="68"/>
        <v>110100</v>
      </c>
      <c r="B2244" s="50">
        <f t="shared" ca="1" si="69"/>
        <v>-100.94968385200312</v>
      </c>
      <c r="D2244" s="82"/>
      <c r="F2244" s="10"/>
      <c r="G2244" s="11"/>
    </row>
    <row r="2245" spans="1:7">
      <c r="A2245" s="57">
        <f t="shared" ca="1" si="68"/>
        <v>110150</v>
      </c>
      <c r="B2245" s="50">
        <f t="shared" ca="1" si="69"/>
        <v>-101.00534294917193</v>
      </c>
      <c r="D2245" s="82"/>
      <c r="F2245" s="10"/>
      <c r="G2245" s="11"/>
    </row>
    <row r="2246" spans="1:7">
      <c r="A2246" s="57">
        <f t="shared" ca="1" si="68"/>
        <v>110200</v>
      </c>
      <c r="B2246" s="50">
        <f t="shared" ca="1" si="69"/>
        <v>-101.06199491476988</v>
      </c>
      <c r="D2246" s="82"/>
      <c r="F2246" s="10"/>
      <c r="G2246" s="11"/>
    </row>
    <row r="2247" spans="1:7">
      <c r="A2247" s="57">
        <f t="shared" ca="1" si="68"/>
        <v>110250</v>
      </c>
      <c r="B2247" s="50">
        <f t="shared" ca="1" si="69"/>
        <v>-101.11964112286608</v>
      </c>
      <c r="D2247" s="82"/>
      <c r="F2247" s="10"/>
      <c r="G2247" s="11"/>
    </row>
    <row r="2248" spans="1:7">
      <c r="A2248" s="57">
        <f t="shared" ca="1" si="68"/>
        <v>110300</v>
      </c>
      <c r="B2248" s="50">
        <f t="shared" ca="1" si="69"/>
        <v>-101.17828299997704</v>
      </c>
      <c r="D2248" s="82"/>
      <c r="F2248" s="10"/>
      <c r="G2248" s="11"/>
    </row>
    <row r="2249" spans="1:7">
      <c r="A2249" s="57">
        <f t="shared" ca="1" si="68"/>
        <v>110350</v>
      </c>
      <c r="B2249" s="50">
        <f t="shared" ca="1" si="69"/>
        <v>-101.23792202531455</v>
      </c>
      <c r="D2249" s="82"/>
      <c r="F2249" s="10"/>
      <c r="G2249" s="11"/>
    </row>
    <row r="2250" spans="1:7">
      <c r="A2250" s="57">
        <f t="shared" ca="1" si="68"/>
        <v>110400</v>
      </c>
      <c r="B2250" s="50">
        <f t="shared" ca="1" si="69"/>
        <v>-101.29855973104482</v>
      </c>
      <c r="D2250" s="82"/>
      <c r="F2250" s="10"/>
      <c r="G2250" s="11"/>
    </row>
    <row r="2251" spans="1:7">
      <c r="A2251" s="57">
        <f t="shared" ca="1" si="68"/>
        <v>110450</v>
      </c>
      <c r="B2251" s="50">
        <f t="shared" ca="1" si="69"/>
        <v>-101.36019770255878</v>
      </c>
      <c r="D2251" s="82"/>
      <c r="F2251" s="10"/>
      <c r="G2251" s="11"/>
    </row>
    <row r="2252" spans="1:7">
      <c r="A2252" s="57">
        <f t="shared" ca="1" si="68"/>
        <v>110500</v>
      </c>
      <c r="B2252" s="50">
        <f t="shared" ca="1" si="69"/>
        <v>-101.42283757875383</v>
      </c>
      <c r="D2252" s="82"/>
      <c r="F2252" s="10"/>
      <c r="G2252" s="11"/>
    </row>
    <row r="2253" spans="1:7">
      <c r="A2253" s="57">
        <f t="shared" ca="1" si="68"/>
        <v>110550</v>
      </c>
      <c r="B2253" s="50">
        <f t="shared" ca="1" si="69"/>
        <v>-101.48648105232704</v>
      </c>
      <c r="D2253" s="82"/>
      <c r="F2253" s="10"/>
      <c r="G2253" s="11"/>
    </row>
    <row r="2254" spans="1:7">
      <c r="A2254" s="57">
        <f t="shared" ca="1" si="68"/>
        <v>110600</v>
      </c>
      <c r="B2254" s="50">
        <f t="shared" ca="1" si="69"/>
        <v>-101.55112987007993</v>
      </c>
      <c r="D2254" s="82"/>
      <c r="F2254" s="10"/>
      <c r="G2254" s="11"/>
    </row>
    <row r="2255" spans="1:7">
      <c r="A2255" s="57">
        <f t="shared" ca="1" si="68"/>
        <v>110650</v>
      </c>
      <c r="B2255" s="50">
        <f t="shared" ca="1" si="69"/>
        <v>-101.6167858332348</v>
      </c>
      <c r="D2255" s="82"/>
      <c r="F2255" s="10"/>
      <c r="G2255" s="11"/>
    </row>
    <row r="2256" spans="1:7">
      <c r="A2256" s="57">
        <f t="shared" ca="1" si="68"/>
        <v>110700</v>
      </c>
      <c r="B2256" s="50">
        <f t="shared" ca="1" si="69"/>
        <v>-101.68345079776351</v>
      </c>
      <c r="D2256" s="82"/>
      <c r="F2256" s="10"/>
      <c r="G2256" s="11"/>
    </row>
    <row r="2257" spans="1:7">
      <c r="A2257" s="57">
        <f t="shared" ca="1" si="68"/>
        <v>110750</v>
      </c>
      <c r="B2257" s="50">
        <f t="shared" ca="1" si="69"/>
        <v>-101.75112667472743</v>
      </c>
      <c r="D2257" s="82"/>
      <c r="F2257" s="10"/>
      <c r="G2257" s="11"/>
    </row>
    <row r="2258" spans="1:7">
      <c r="A2258" s="57">
        <f t="shared" ca="1" si="68"/>
        <v>110800</v>
      </c>
      <c r="B2258" s="50">
        <f t="shared" ca="1" si="69"/>
        <v>-101.81981543063017</v>
      </c>
      <c r="D2258" s="82"/>
      <c r="F2258" s="10"/>
      <c r="G2258" s="11"/>
    </row>
    <row r="2259" spans="1:7">
      <c r="A2259" s="57">
        <f t="shared" ca="1" si="68"/>
        <v>110850</v>
      </c>
      <c r="B2259" s="50">
        <f t="shared" ca="1" si="69"/>
        <v>-101.88951908778243</v>
      </c>
      <c r="D2259" s="82"/>
      <c r="F2259" s="10"/>
      <c r="G2259" s="11"/>
    </row>
    <row r="2260" spans="1:7">
      <c r="A2260" s="57">
        <f t="shared" ca="1" si="68"/>
        <v>110900</v>
      </c>
      <c r="B2260" s="50">
        <f t="shared" ca="1" si="69"/>
        <v>-101.96023972467897</v>
      </c>
      <c r="D2260" s="82"/>
      <c r="F2260" s="10"/>
      <c r="G2260" s="11"/>
    </row>
    <row r="2261" spans="1:7">
      <c r="A2261" s="57">
        <f t="shared" ca="1" si="68"/>
        <v>110950</v>
      </c>
      <c r="B2261" s="50">
        <f t="shared" ca="1" si="69"/>
        <v>-102.0319794763887</v>
      </c>
      <c r="D2261" s="82"/>
      <c r="F2261" s="10"/>
      <c r="G2261" s="11"/>
    </row>
    <row r="2262" spans="1:7">
      <c r="A2262" s="57">
        <f t="shared" ca="1" si="68"/>
        <v>111000</v>
      </c>
      <c r="B2262" s="50">
        <f t="shared" ca="1" si="69"/>
        <v>-102.10474053495723</v>
      </c>
      <c r="D2262" s="82"/>
      <c r="F2262" s="10"/>
      <c r="G2262" s="11"/>
    </row>
    <row r="2263" spans="1:7">
      <c r="A2263" s="57">
        <f t="shared" ca="1" si="68"/>
        <v>111050</v>
      </c>
      <c r="B2263" s="50">
        <f t="shared" ca="1" si="69"/>
        <v>-102.17852514982225</v>
      </c>
      <c r="D2263" s="82"/>
      <c r="F2263" s="10"/>
      <c r="G2263" s="11"/>
    </row>
    <row r="2264" spans="1:7">
      <c r="A2264" s="57">
        <f t="shared" ca="1" si="68"/>
        <v>111100</v>
      </c>
      <c r="B2264" s="50">
        <f t="shared" ca="1" si="69"/>
        <v>-102.25333562824241</v>
      </c>
      <c r="D2264" s="82"/>
      <c r="F2264" s="10"/>
      <c r="G2264" s="11"/>
    </row>
    <row r="2265" spans="1:7">
      <c r="A2265" s="57">
        <f t="shared" ca="1" si="68"/>
        <v>111150</v>
      </c>
      <c r="B2265" s="50">
        <f t="shared" ca="1" si="69"/>
        <v>-102.32917433573908</v>
      </c>
      <c r="D2265" s="82"/>
      <c r="F2265" s="10"/>
      <c r="G2265" s="11"/>
    </row>
    <row r="2266" spans="1:7">
      <c r="A2266" s="57">
        <f t="shared" ca="1" si="68"/>
        <v>111200</v>
      </c>
      <c r="B2266" s="50">
        <f t="shared" ca="1" si="69"/>
        <v>-102.40604369655196</v>
      </c>
      <c r="D2266" s="82"/>
      <c r="F2266" s="10"/>
      <c r="G2266" s="11"/>
    </row>
    <row r="2267" spans="1:7">
      <c r="A2267" s="57">
        <f t="shared" ca="1" si="68"/>
        <v>111250</v>
      </c>
      <c r="B2267" s="50">
        <f t="shared" ca="1" si="69"/>
        <v>-102.4839461941082</v>
      </c>
      <c r="D2267" s="82"/>
      <c r="F2267" s="10"/>
      <c r="G2267" s="11"/>
    </row>
    <row r="2268" spans="1:7">
      <c r="A2268" s="57">
        <f t="shared" ca="1" si="68"/>
        <v>111300</v>
      </c>
      <c r="B2268" s="50">
        <f t="shared" ca="1" si="69"/>
        <v>-102.56288437150532</v>
      </c>
      <c r="D2268" s="82"/>
      <c r="F2268" s="10"/>
      <c r="G2268" s="11"/>
    </row>
    <row r="2269" spans="1:7">
      <c r="A2269" s="57">
        <f t="shared" ca="1" si="68"/>
        <v>111350</v>
      </c>
      <c r="B2269" s="50">
        <f t="shared" ca="1" si="69"/>
        <v>-102.64286083200861</v>
      </c>
      <c r="D2269" s="82"/>
      <c r="F2269" s="10"/>
      <c r="G2269" s="11"/>
    </row>
    <row r="2270" spans="1:7">
      <c r="A2270" s="57">
        <f t="shared" ca="1" si="68"/>
        <v>111400</v>
      </c>
      <c r="B2270" s="50">
        <f t="shared" ca="1" si="69"/>
        <v>-102.72387823956237</v>
      </c>
      <c r="D2270" s="82"/>
      <c r="F2270" s="10"/>
      <c r="G2270" s="11"/>
    </row>
    <row r="2271" spans="1:7">
      <c r="A2271" s="57">
        <f t="shared" ca="1" si="68"/>
        <v>111450</v>
      </c>
      <c r="B2271" s="50">
        <f t="shared" ca="1" si="69"/>
        <v>-102.80593931931614</v>
      </c>
      <c r="D2271" s="82"/>
      <c r="F2271" s="10"/>
      <c r="G2271" s="11"/>
    </row>
    <row r="2272" spans="1:7">
      <c r="A2272" s="57">
        <f t="shared" ca="1" si="68"/>
        <v>111500</v>
      </c>
      <c r="B2272" s="50">
        <f t="shared" ca="1" si="69"/>
        <v>-102.88904685816561</v>
      </c>
      <c r="D2272" s="82"/>
      <c r="F2272" s="10"/>
      <c r="G2272" s="11"/>
    </row>
    <row r="2273" spans="1:7">
      <c r="A2273" s="57">
        <f t="shared" ca="1" si="68"/>
        <v>111550</v>
      </c>
      <c r="B2273" s="50">
        <f t="shared" ca="1" si="69"/>
        <v>-102.97320370530826</v>
      </c>
      <c r="D2273" s="82"/>
      <c r="F2273" s="10"/>
      <c r="G2273" s="11"/>
    </row>
    <row r="2274" spans="1:7">
      <c r="A2274" s="57">
        <f t="shared" ca="1" si="68"/>
        <v>111600</v>
      </c>
      <c r="B2274" s="50">
        <f t="shared" ca="1" si="69"/>
        <v>-103.05841277281489</v>
      </c>
      <c r="D2274" s="82"/>
      <c r="F2274" s="10"/>
      <c r="G2274" s="11"/>
    </row>
    <row r="2275" spans="1:7">
      <c r="A2275" s="57">
        <f t="shared" ca="1" si="68"/>
        <v>111650</v>
      </c>
      <c r="B2275" s="50">
        <f t="shared" ca="1" si="69"/>
        <v>-103.14467703621602</v>
      </c>
      <c r="D2275" s="82"/>
      <c r="F2275" s="10"/>
      <c r="G2275" s="11"/>
    </row>
    <row r="2276" spans="1:7">
      <c r="A2276" s="57">
        <f t="shared" ca="1" si="68"/>
        <v>111700</v>
      </c>
      <c r="B2276" s="50">
        <f t="shared" ca="1" si="69"/>
        <v>-103.23199953510479</v>
      </c>
      <c r="D2276" s="82"/>
      <c r="F2276" s="10"/>
      <c r="G2276" s="11"/>
    </row>
    <row r="2277" spans="1:7">
      <c r="A2277" s="57">
        <f t="shared" ca="1" si="68"/>
        <v>111750</v>
      </c>
      <c r="B2277" s="50">
        <f t="shared" ca="1" si="69"/>
        <v>-103.32038337375531</v>
      </c>
      <c r="D2277" s="82"/>
      <c r="F2277" s="10"/>
      <c r="G2277" s="11"/>
    </row>
    <row r="2278" spans="1:7">
      <c r="A2278" s="57">
        <f t="shared" ca="1" si="68"/>
        <v>111800</v>
      </c>
      <c r="B2278" s="50">
        <f t="shared" ca="1" si="69"/>
        <v>-103.40983172175797</v>
      </c>
      <c r="D2278" s="82"/>
      <c r="F2278" s="10"/>
      <c r="G2278" s="11"/>
    </row>
    <row r="2279" spans="1:7">
      <c r="A2279" s="57">
        <f t="shared" ca="1" si="68"/>
        <v>111850</v>
      </c>
      <c r="B2279" s="50">
        <f t="shared" ca="1" si="69"/>
        <v>-103.5003478146709</v>
      </c>
      <c r="D2279" s="82"/>
      <c r="F2279" s="10"/>
      <c r="G2279" s="11"/>
    </row>
    <row r="2280" spans="1:7">
      <c r="A2280" s="57">
        <f t="shared" ca="1" si="68"/>
        <v>111900</v>
      </c>
      <c r="B2280" s="50">
        <f t="shared" ca="1" si="69"/>
        <v>-103.59193495468894</v>
      </c>
      <c r="D2280" s="82"/>
      <c r="F2280" s="10"/>
      <c r="G2280" s="11"/>
    </row>
    <row r="2281" spans="1:7">
      <c r="A2281" s="57">
        <f t="shared" ca="1" si="68"/>
        <v>111950</v>
      </c>
      <c r="B2281" s="50">
        <f t="shared" ca="1" si="69"/>
        <v>-103.68459651132943</v>
      </c>
      <c r="D2281" s="82"/>
      <c r="F2281" s="10"/>
      <c r="G2281" s="11"/>
    </row>
    <row r="2282" spans="1:7">
      <c r="A2282" s="57">
        <f t="shared" ca="1" si="68"/>
        <v>112000</v>
      </c>
      <c r="B2282" s="50">
        <f t="shared" ca="1" si="69"/>
        <v>-103.77833592213584</v>
      </c>
      <c r="D2282" s="82"/>
      <c r="F2282" s="10"/>
      <c r="G2282" s="11"/>
    </row>
    <row r="2283" spans="1:7">
      <c r="A2283" s="57">
        <f t="shared" ref="A2283:A2346" ca="1" si="70">OFFSET(A2283,-1,0)+f_stop/5000</f>
        <v>112050</v>
      </c>
      <c r="B2283" s="50">
        <f t="shared" ref="B2283:B2346" ca="1" si="71">20*LOG(ABS(   (1/f_dec*SIN(f_dec*$A2283/Fm*PI())/SIN($A2283/Fm*PI()))^(order-2) * (1/f_dec2*SIN(f_dec2*$A2283/Fm*PI())/SIN($A2283/Fm*PI())) *  (1/(f_dec*n_avg)*SIN((f_dec*n_avg)*$A2283/Fm*PI())/SIN($A2283/Fm*PI()))    ))</f>
        <v>-103.87315669339944</v>
      </c>
      <c r="D2283" s="82"/>
      <c r="F2283" s="10"/>
      <c r="G2283" s="11"/>
    </row>
    <row r="2284" spans="1:7">
      <c r="A2284" s="57">
        <f t="shared" ca="1" si="70"/>
        <v>112100</v>
      </c>
      <c r="B2284" s="50">
        <f t="shared" ca="1" si="71"/>
        <v>-103.96906240089918</v>
      </c>
      <c r="D2284" s="82"/>
      <c r="F2284" s="10"/>
      <c r="G2284" s="11"/>
    </row>
    <row r="2285" spans="1:7">
      <c r="A2285" s="57">
        <f t="shared" ca="1" si="70"/>
        <v>112150</v>
      </c>
      <c r="B2285" s="50">
        <f t="shared" ca="1" si="71"/>
        <v>-104.06605669065993</v>
      </c>
      <c r="D2285" s="82"/>
      <c r="F2285" s="10"/>
      <c r="G2285" s="11"/>
    </row>
    <row r="2286" spans="1:7">
      <c r="A2286" s="57">
        <f t="shared" ca="1" si="70"/>
        <v>112200</v>
      </c>
      <c r="B2286" s="50">
        <f t="shared" ca="1" si="71"/>
        <v>-104.16414327973035</v>
      </c>
      <c r="D2286" s="82"/>
      <c r="F2286" s="10"/>
      <c r="G2286" s="11"/>
    </row>
    <row r="2287" spans="1:7">
      <c r="A2287" s="57">
        <f t="shared" ca="1" si="70"/>
        <v>112250</v>
      </c>
      <c r="B2287" s="50">
        <f t="shared" ca="1" si="71"/>
        <v>-104.2633259569797</v>
      </c>
      <c r="D2287" s="82"/>
      <c r="F2287" s="10"/>
      <c r="G2287" s="11"/>
    </row>
    <row r="2288" spans="1:7">
      <c r="A2288" s="57">
        <f t="shared" ca="1" si="70"/>
        <v>112300</v>
      </c>
      <c r="B2288" s="50">
        <f t="shared" ca="1" si="71"/>
        <v>-104.36360858391437</v>
      </c>
      <c r="D2288" s="82"/>
      <c r="F2288" s="10"/>
      <c r="G2288" s="11"/>
    </row>
    <row r="2289" spans="1:7">
      <c r="A2289" s="57">
        <f t="shared" ca="1" si="70"/>
        <v>112350</v>
      </c>
      <c r="B2289" s="50">
        <f t="shared" ca="1" si="71"/>
        <v>-104.46499509551508</v>
      </c>
      <c r="D2289" s="82"/>
      <c r="F2289" s="10"/>
      <c r="G2289" s="11"/>
    </row>
    <row r="2290" spans="1:7">
      <c r="A2290" s="57">
        <f t="shared" ca="1" si="70"/>
        <v>112400</v>
      </c>
      <c r="B2290" s="50">
        <f t="shared" ca="1" si="71"/>
        <v>-104.56748950109409</v>
      </c>
      <c r="D2290" s="82"/>
      <c r="F2290" s="10"/>
      <c r="G2290" s="11"/>
    </row>
    <row r="2291" spans="1:7">
      <c r="A2291" s="57">
        <f t="shared" ca="1" si="70"/>
        <v>112450</v>
      </c>
      <c r="B2291" s="50">
        <f t="shared" ca="1" si="71"/>
        <v>-104.67109588517386</v>
      </c>
      <c r="D2291" s="82"/>
      <c r="F2291" s="10"/>
      <c r="G2291" s="11"/>
    </row>
    <row r="2292" spans="1:7">
      <c r="A2292" s="57">
        <f t="shared" ca="1" si="70"/>
        <v>112500</v>
      </c>
      <c r="B2292" s="50">
        <f t="shared" ca="1" si="71"/>
        <v>-104.7758184083871</v>
      </c>
      <c r="D2292" s="82"/>
      <c r="F2292" s="10"/>
      <c r="G2292" s="11"/>
    </row>
    <row r="2293" spans="1:7">
      <c r="A2293" s="57">
        <f t="shared" ca="1" si="70"/>
        <v>112550</v>
      </c>
      <c r="B2293" s="50">
        <f t="shared" ca="1" si="71"/>
        <v>-104.88166130839844</v>
      </c>
      <c r="D2293" s="82"/>
      <c r="F2293" s="10"/>
      <c r="G2293" s="11"/>
    </row>
    <row r="2294" spans="1:7">
      <c r="A2294" s="57">
        <f t="shared" ca="1" si="70"/>
        <v>112600</v>
      </c>
      <c r="B2294" s="50">
        <f t="shared" ca="1" si="71"/>
        <v>-104.98862890084894</v>
      </c>
      <c r="D2294" s="82"/>
      <c r="F2294" s="10"/>
      <c r="G2294" s="11"/>
    </row>
    <row r="2295" spans="1:7">
      <c r="A2295" s="57">
        <f t="shared" ca="1" si="70"/>
        <v>112650</v>
      </c>
      <c r="B2295" s="50">
        <f t="shared" ca="1" si="71"/>
        <v>-105.09672558032305</v>
      </c>
      <c r="D2295" s="82"/>
      <c r="F2295" s="10"/>
      <c r="G2295" s="11"/>
    </row>
    <row r="2296" spans="1:7">
      <c r="A2296" s="57">
        <f t="shared" ca="1" si="70"/>
        <v>112700</v>
      </c>
      <c r="B2296" s="50">
        <f t="shared" ca="1" si="71"/>
        <v>-105.20595582133924</v>
      </c>
      <c r="D2296" s="82"/>
      <c r="F2296" s="10"/>
      <c r="G2296" s="11"/>
    </row>
    <row r="2297" spans="1:7">
      <c r="A2297" s="57">
        <f t="shared" ca="1" si="70"/>
        <v>112750</v>
      </c>
      <c r="B2297" s="50">
        <f t="shared" ca="1" si="71"/>
        <v>-105.31632417936444</v>
      </c>
      <c r="D2297" s="82"/>
      <c r="F2297" s="10"/>
      <c r="G2297" s="11"/>
    </row>
    <row r="2298" spans="1:7">
      <c r="A2298" s="57">
        <f t="shared" ca="1" si="70"/>
        <v>112800</v>
      </c>
      <c r="B2298" s="50">
        <f t="shared" ca="1" si="71"/>
        <v>-105.4278352918525</v>
      </c>
      <c r="D2298" s="82"/>
      <c r="F2298" s="10"/>
      <c r="G2298" s="11"/>
    </row>
    <row r="2299" spans="1:7">
      <c r="A2299" s="57">
        <f t="shared" ca="1" si="70"/>
        <v>112850</v>
      </c>
      <c r="B2299" s="50">
        <f t="shared" ca="1" si="71"/>
        <v>-105.54049387930833</v>
      </c>
      <c r="D2299" s="82"/>
      <c r="F2299" s="10"/>
      <c r="G2299" s="11"/>
    </row>
    <row r="2300" spans="1:7">
      <c r="A2300" s="57">
        <f t="shared" ca="1" si="70"/>
        <v>112900</v>
      </c>
      <c r="B2300" s="50">
        <f t="shared" ca="1" si="71"/>
        <v>-105.65430474637668</v>
      </c>
      <c r="D2300" s="82"/>
      <c r="F2300" s="10"/>
      <c r="G2300" s="11"/>
    </row>
    <row r="2301" spans="1:7">
      <c r="A2301" s="57">
        <f t="shared" ca="1" si="70"/>
        <v>112950</v>
      </c>
      <c r="B2301" s="50">
        <f t="shared" ca="1" si="71"/>
        <v>-105.7692727829579</v>
      </c>
      <c r="D2301" s="82"/>
      <c r="F2301" s="10"/>
      <c r="G2301" s="11"/>
    </row>
    <row r="2302" spans="1:7">
      <c r="A2302" s="57">
        <f t="shared" ca="1" si="70"/>
        <v>113000</v>
      </c>
      <c r="B2302" s="50">
        <f t="shared" ca="1" si="71"/>
        <v>-105.88540296534958</v>
      </c>
      <c r="D2302" s="82"/>
      <c r="F2302" s="10"/>
      <c r="G2302" s="11"/>
    </row>
    <row r="2303" spans="1:7">
      <c r="A2303" s="57">
        <f t="shared" ca="1" si="70"/>
        <v>113050</v>
      </c>
      <c r="B2303" s="50">
        <f t="shared" ca="1" si="71"/>
        <v>-106.0027003574158</v>
      </c>
      <c r="D2303" s="82"/>
      <c r="F2303" s="10"/>
      <c r="G2303" s="11"/>
    </row>
    <row r="2304" spans="1:7">
      <c r="A2304" s="57">
        <f t="shared" ca="1" si="70"/>
        <v>113100</v>
      </c>
      <c r="B2304" s="50">
        <f t="shared" ca="1" si="71"/>
        <v>-106.12117011178461</v>
      </c>
      <c r="D2304" s="82"/>
      <c r="F2304" s="10"/>
      <c r="G2304" s="11"/>
    </row>
    <row r="2305" spans="1:7">
      <c r="A2305" s="57">
        <f t="shared" ca="1" si="70"/>
        <v>113150</v>
      </c>
      <c r="B2305" s="50">
        <f t="shared" ca="1" si="71"/>
        <v>-106.2408174710734</v>
      </c>
      <c r="D2305" s="82"/>
      <c r="F2305" s="10"/>
      <c r="G2305" s="11"/>
    </row>
    <row r="2306" spans="1:7">
      <c r="A2306" s="57">
        <f t="shared" ca="1" si="70"/>
        <v>113200</v>
      </c>
      <c r="B2306" s="50">
        <f t="shared" ca="1" si="71"/>
        <v>-106.36164776914421</v>
      </c>
      <c r="D2306" s="82"/>
      <c r="F2306" s="10"/>
      <c r="G2306" s="11"/>
    </row>
    <row r="2307" spans="1:7">
      <c r="A2307" s="57">
        <f t="shared" ca="1" si="70"/>
        <v>113250</v>
      </c>
      <c r="B2307" s="50">
        <f t="shared" ca="1" si="71"/>
        <v>-106.48366643238853</v>
      </c>
      <c r="D2307" s="82"/>
      <c r="F2307" s="10"/>
      <c r="G2307" s="11"/>
    </row>
    <row r="2308" spans="1:7">
      <c r="A2308" s="57">
        <f t="shared" ca="1" si="70"/>
        <v>113300</v>
      </c>
      <c r="B2308" s="50">
        <f t="shared" ca="1" si="71"/>
        <v>-106.60687898104274</v>
      </c>
      <c r="D2308" s="82"/>
      <c r="F2308" s="10"/>
      <c r="G2308" s="11"/>
    </row>
    <row r="2309" spans="1:7">
      <c r="A2309" s="57">
        <f t="shared" ca="1" si="70"/>
        <v>113350</v>
      </c>
      <c r="B2309" s="50">
        <f t="shared" ca="1" si="71"/>
        <v>-106.73129103053546</v>
      </c>
      <c r="D2309" s="82"/>
      <c r="F2309" s="10"/>
      <c r="G2309" s="11"/>
    </row>
    <row r="2310" spans="1:7">
      <c r="A2310" s="57">
        <f t="shared" ca="1" si="70"/>
        <v>113400</v>
      </c>
      <c r="B2310" s="50">
        <f t="shared" ca="1" si="71"/>
        <v>-106.85690829286617</v>
      </c>
      <c r="D2310" s="82"/>
      <c r="F2310" s="10"/>
      <c r="G2310" s="11"/>
    </row>
    <row r="2311" spans="1:7">
      <c r="A2311" s="57">
        <f t="shared" ca="1" si="70"/>
        <v>113450</v>
      </c>
      <c r="B2311" s="50">
        <f t="shared" ca="1" si="71"/>
        <v>-106.98373657801778</v>
      </c>
      <c r="D2311" s="82"/>
      <c r="F2311" s="10"/>
      <c r="G2311" s="11"/>
    </row>
    <row r="2312" spans="1:7">
      <c r="A2312" s="57">
        <f t="shared" ca="1" si="70"/>
        <v>113500</v>
      </c>
      <c r="B2312" s="50">
        <f t="shared" ca="1" si="71"/>
        <v>-107.11178179540207</v>
      </c>
      <c r="D2312" s="82"/>
      <c r="F2312" s="10"/>
      <c r="G2312" s="11"/>
    </row>
    <row r="2313" spans="1:7">
      <c r="A2313" s="57">
        <f t="shared" ca="1" si="70"/>
        <v>113550</v>
      </c>
      <c r="B2313" s="50">
        <f t="shared" ca="1" si="71"/>
        <v>-107.24104995534013</v>
      </c>
      <c r="D2313" s="82"/>
      <c r="F2313" s="10"/>
      <c r="G2313" s="11"/>
    </row>
    <row r="2314" spans="1:7">
      <c r="A2314" s="57">
        <f t="shared" ca="1" si="70"/>
        <v>113600</v>
      </c>
      <c r="B2314" s="50">
        <f t="shared" ca="1" si="71"/>
        <v>-107.37154717057841</v>
      </c>
      <c r="D2314" s="82"/>
      <c r="F2314" s="10"/>
      <c r="G2314" s="11"/>
    </row>
    <row r="2315" spans="1:7">
      <c r="A2315" s="57">
        <f t="shared" ca="1" si="70"/>
        <v>113650</v>
      </c>
      <c r="B2315" s="50">
        <f t="shared" ca="1" si="71"/>
        <v>-107.50327965784038</v>
      </c>
      <c r="D2315" s="82"/>
      <c r="F2315" s="10"/>
      <c r="G2315" s="11"/>
    </row>
    <row r="2316" spans="1:7">
      <c r="A2316" s="57">
        <f t="shared" ca="1" si="70"/>
        <v>113700</v>
      </c>
      <c r="B2316" s="50">
        <f t="shared" ca="1" si="71"/>
        <v>-107.63625373941647</v>
      </c>
      <c r="D2316" s="82"/>
      <c r="F2316" s="10"/>
      <c r="G2316" s="11"/>
    </row>
    <row r="2317" spans="1:7">
      <c r="A2317" s="57">
        <f t="shared" ca="1" si="70"/>
        <v>113750</v>
      </c>
      <c r="B2317" s="50">
        <f t="shared" ca="1" si="71"/>
        <v>-107.77047584479126</v>
      </c>
      <c r="D2317" s="82"/>
      <c r="F2317" s="10"/>
      <c r="G2317" s="11"/>
    </row>
    <row r="2318" spans="1:7">
      <c r="A2318" s="57">
        <f t="shared" ca="1" si="70"/>
        <v>113800</v>
      </c>
      <c r="B2318" s="50">
        <f t="shared" ca="1" si="71"/>
        <v>-107.90595251231024</v>
      </c>
      <c r="D2318" s="82"/>
      <c r="F2318" s="10"/>
      <c r="G2318" s="11"/>
    </row>
    <row r="2319" spans="1:7">
      <c r="A2319" s="57">
        <f t="shared" ca="1" si="70"/>
        <v>113850</v>
      </c>
      <c r="B2319" s="50">
        <f t="shared" ca="1" si="71"/>
        <v>-108.04269039088693</v>
      </c>
      <c r="D2319" s="82"/>
      <c r="F2319" s="10"/>
      <c r="G2319" s="11"/>
    </row>
    <row r="2320" spans="1:7">
      <c r="A2320" s="57">
        <f t="shared" ca="1" si="70"/>
        <v>113900</v>
      </c>
      <c r="B2320" s="50">
        <f t="shared" ca="1" si="71"/>
        <v>-108.18069624175067</v>
      </c>
      <c r="D2320" s="82"/>
      <c r="F2320" s="10"/>
      <c r="G2320" s="11"/>
    </row>
    <row r="2321" spans="1:7">
      <c r="A2321" s="57">
        <f t="shared" ca="1" si="70"/>
        <v>113950</v>
      </c>
      <c r="B2321" s="50">
        <f t="shared" ca="1" si="71"/>
        <v>-108.31997694023732</v>
      </c>
      <c r="D2321" s="82"/>
      <c r="F2321" s="10"/>
      <c r="G2321" s="11"/>
    </row>
    <row r="2322" spans="1:7">
      <c r="A2322" s="57">
        <f t="shared" ca="1" si="70"/>
        <v>114000</v>
      </c>
      <c r="B2322" s="50">
        <f t="shared" ca="1" si="71"/>
        <v>-108.46053947762293</v>
      </c>
      <c r="D2322" s="82"/>
      <c r="F2322" s="10"/>
      <c r="G2322" s="11"/>
    </row>
    <row r="2323" spans="1:7">
      <c r="A2323" s="57">
        <f t="shared" ca="1" si="70"/>
        <v>114050</v>
      </c>
      <c r="B2323" s="50">
        <f t="shared" ca="1" si="71"/>
        <v>-108.60239096300184</v>
      </c>
      <c r="D2323" s="82"/>
      <c r="F2323" s="10"/>
      <c r="G2323" s="11"/>
    </row>
    <row r="2324" spans="1:7">
      <c r="A2324" s="57">
        <f t="shared" ca="1" si="70"/>
        <v>114100</v>
      </c>
      <c r="B2324" s="50">
        <f t="shared" ca="1" si="71"/>
        <v>-108.74553862521111</v>
      </c>
      <c r="D2324" s="82"/>
      <c r="F2324" s="10"/>
      <c r="G2324" s="11"/>
    </row>
    <row r="2325" spans="1:7">
      <c r="A2325" s="57">
        <f t="shared" ca="1" si="70"/>
        <v>114150</v>
      </c>
      <c r="B2325" s="50">
        <f t="shared" ca="1" si="71"/>
        <v>-108.88998981480121</v>
      </c>
      <c r="D2325" s="82"/>
      <c r="F2325" s="10"/>
      <c r="G2325" s="11"/>
    </row>
    <row r="2326" spans="1:7">
      <c r="A2326" s="57">
        <f t="shared" ca="1" si="70"/>
        <v>114200</v>
      </c>
      <c r="B2326" s="50">
        <f t="shared" ca="1" si="71"/>
        <v>-109.0357520060553</v>
      </c>
      <c r="D2326" s="82"/>
      <c r="F2326" s="10"/>
      <c r="G2326" s="11"/>
    </row>
    <row r="2327" spans="1:7">
      <c r="A2327" s="57">
        <f t="shared" ca="1" si="70"/>
        <v>114250</v>
      </c>
      <c r="B2327" s="50">
        <f t="shared" ca="1" si="71"/>
        <v>-109.18283279905776</v>
      </c>
      <c r="D2327" s="82"/>
      <c r="F2327" s="10"/>
      <c r="G2327" s="11"/>
    </row>
    <row r="2328" spans="1:7">
      <c r="A2328" s="57">
        <f t="shared" ca="1" si="70"/>
        <v>114300</v>
      </c>
      <c r="B2328" s="50">
        <f t="shared" ca="1" si="71"/>
        <v>-109.33123992181393</v>
      </c>
      <c r="D2328" s="82"/>
      <c r="F2328" s="10"/>
      <c r="G2328" s="11"/>
    </row>
    <row r="2329" spans="1:7">
      <c r="A2329" s="57">
        <f t="shared" ca="1" si="70"/>
        <v>114350</v>
      </c>
      <c r="B2329" s="50">
        <f t="shared" ca="1" si="71"/>
        <v>-109.48098123242173</v>
      </c>
      <c r="D2329" s="82"/>
      <c r="F2329" s="10"/>
      <c r="G2329" s="11"/>
    </row>
    <row r="2330" spans="1:7">
      <c r="A2330" s="57">
        <f t="shared" ca="1" si="70"/>
        <v>114400</v>
      </c>
      <c r="B2330" s="50">
        <f t="shared" ca="1" si="71"/>
        <v>-109.63206472129691</v>
      </c>
      <c r="D2330" s="82"/>
      <c r="F2330" s="10"/>
      <c r="G2330" s="11"/>
    </row>
    <row r="2331" spans="1:7">
      <c r="A2331" s="57">
        <f t="shared" ca="1" si="70"/>
        <v>114450</v>
      </c>
      <c r="B2331" s="50">
        <f t="shared" ca="1" si="71"/>
        <v>-109.784498513454</v>
      </c>
      <c r="D2331" s="82"/>
      <c r="F2331" s="10"/>
      <c r="G2331" s="11"/>
    </row>
    <row r="2332" spans="1:7">
      <c r="A2332" s="57">
        <f t="shared" ca="1" si="70"/>
        <v>114500</v>
      </c>
      <c r="B2332" s="50">
        <f t="shared" ca="1" si="71"/>
        <v>-109.93829087084325</v>
      </c>
      <c r="D2332" s="82"/>
      <c r="F2332" s="10"/>
      <c r="G2332" s="11"/>
    </row>
    <row r="2333" spans="1:7">
      <c r="A2333" s="57">
        <f t="shared" ca="1" si="70"/>
        <v>114550</v>
      </c>
      <c r="B2333" s="50">
        <f t="shared" ca="1" si="71"/>
        <v>-110.09345019474621</v>
      </c>
      <c r="D2333" s="82"/>
      <c r="F2333" s="10"/>
      <c r="G2333" s="11"/>
    </row>
    <row r="2334" spans="1:7">
      <c r="A2334" s="57">
        <f t="shared" ca="1" si="70"/>
        <v>114600</v>
      </c>
      <c r="B2334" s="50">
        <f t="shared" ca="1" si="71"/>
        <v>-110.24998502823136</v>
      </c>
      <c r="D2334" s="82"/>
      <c r="F2334" s="10"/>
      <c r="G2334" s="11"/>
    </row>
    <row r="2335" spans="1:7">
      <c r="A2335" s="57">
        <f t="shared" ca="1" si="70"/>
        <v>114650</v>
      </c>
      <c r="B2335" s="50">
        <f t="shared" ca="1" si="71"/>
        <v>-110.40790405867106</v>
      </c>
      <c r="D2335" s="82"/>
      <c r="F2335" s="10"/>
      <c r="G2335" s="11"/>
    </row>
    <row r="2336" spans="1:7">
      <c r="A2336" s="57">
        <f t="shared" ca="1" si="70"/>
        <v>114700</v>
      </c>
      <c r="B2336" s="50">
        <f t="shared" ca="1" si="71"/>
        <v>-110.56721612032183</v>
      </c>
      <c r="D2336" s="82"/>
      <c r="F2336" s="10"/>
      <c r="G2336" s="11"/>
    </row>
    <row r="2337" spans="1:7">
      <c r="A2337" s="57">
        <f t="shared" ca="1" si="70"/>
        <v>114750</v>
      </c>
      <c r="B2337" s="50">
        <f t="shared" ca="1" si="71"/>
        <v>-110.72793019697031</v>
      </c>
      <c r="D2337" s="82"/>
      <c r="F2337" s="10"/>
      <c r="G2337" s="11"/>
    </row>
    <row r="2338" spans="1:7">
      <c r="A2338" s="57">
        <f t="shared" ca="1" si="70"/>
        <v>114800</v>
      </c>
      <c r="B2338" s="50">
        <f t="shared" ca="1" si="71"/>
        <v>-110.8900554246455</v>
      </c>
      <c r="D2338" s="82"/>
      <c r="F2338" s="10"/>
      <c r="G2338" s="11"/>
    </row>
    <row r="2339" spans="1:7">
      <c r="A2339" s="57">
        <f t="shared" ca="1" si="70"/>
        <v>114850</v>
      </c>
      <c r="B2339" s="50">
        <f t="shared" ca="1" si="71"/>
        <v>-111.05360109440083</v>
      </c>
      <c r="D2339" s="82"/>
      <c r="F2339" s="10"/>
      <c r="G2339" s="11"/>
    </row>
    <row r="2340" spans="1:7">
      <c r="A2340" s="57">
        <f t="shared" ca="1" si="70"/>
        <v>114900</v>
      </c>
      <c r="B2340" s="50">
        <f t="shared" ca="1" si="71"/>
        <v>-111.21857665516673</v>
      </c>
      <c r="D2340" s="82"/>
      <c r="F2340" s="10"/>
      <c r="G2340" s="11"/>
    </row>
    <row r="2341" spans="1:7">
      <c r="A2341" s="57">
        <f t="shared" ca="1" si="70"/>
        <v>114950</v>
      </c>
      <c r="B2341" s="50">
        <f t="shared" ca="1" si="71"/>
        <v>-111.38499171667607</v>
      </c>
      <c r="D2341" s="82"/>
      <c r="F2341" s="10"/>
      <c r="G2341" s="11"/>
    </row>
    <row r="2342" spans="1:7">
      <c r="A2342" s="57">
        <f t="shared" ca="1" si="70"/>
        <v>115000</v>
      </c>
      <c r="B2342" s="50">
        <f t="shared" ca="1" si="71"/>
        <v>-111.55285605246584</v>
      </c>
      <c r="D2342" s="82"/>
      <c r="F2342" s="10"/>
      <c r="G2342" s="11"/>
    </row>
    <row r="2343" spans="1:7">
      <c r="A2343" s="57">
        <f t="shared" ca="1" si="70"/>
        <v>115050</v>
      </c>
      <c r="B2343" s="50">
        <f t="shared" ca="1" si="71"/>
        <v>-111.72217960295491</v>
      </c>
      <c r="D2343" s="82"/>
      <c r="F2343" s="10"/>
      <c r="G2343" s="11"/>
    </row>
    <row r="2344" spans="1:7">
      <c r="A2344" s="57">
        <f t="shared" ca="1" si="70"/>
        <v>115100</v>
      </c>
      <c r="B2344" s="50">
        <f t="shared" ca="1" si="71"/>
        <v>-111.89297247860293</v>
      </c>
      <c r="D2344" s="82"/>
      <c r="F2344" s="10"/>
      <c r="G2344" s="11"/>
    </row>
    <row r="2345" spans="1:7">
      <c r="A2345" s="57">
        <f t="shared" ca="1" si="70"/>
        <v>115150</v>
      </c>
      <c r="B2345" s="50">
        <f t="shared" ca="1" si="71"/>
        <v>-112.06524496315049</v>
      </c>
      <c r="D2345" s="82"/>
      <c r="F2345" s="10"/>
      <c r="G2345" s="11"/>
    </row>
    <row r="2346" spans="1:7">
      <c r="A2346" s="57">
        <f t="shared" ca="1" si="70"/>
        <v>115200</v>
      </c>
      <c r="B2346" s="50">
        <f t="shared" ca="1" si="71"/>
        <v>-112.23900751694421</v>
      </c>
      <c r="D2346" s="82"/>
      <c r="F2346" s="10"/>
      <c r="G2346" s="11"/>
    </row>
    <row r="2347" spans="1:7">
      <c r="A2347" s="57">
        <f t="shared" ref="A2347:A2410" ca="1" si="72">OFFSET(A2347,-1,0)+f_stop/5000</f>
        <v>115250</v>
      </c>
      <c r="B2347" s="50">
        <f t="shared" ref="B2347:B2410" ca="1" si="73">20*LOG(ABS(   (1/f_dec*SIN(f_dec*$A2347/Fm*PI())/SIN($A2347/Fm*PI()))^(order-2) * (1/f_dec2*SIN(f_dec2*$A2347/Fm*PI())/SIN($A2347/Fm*PI())) *  (1/(f_dec*n_avg)*SIN((f_dec*n_avg)*$A2347/Fm*PI())/SIN($A2347/Fm*PI()))    ))</f>
        <v>-112.41427078034926</v>
      </c>
      <c r="D2347" s="82"/>
      <c r="F2347" s="10"/>
      <c r="G2347" s="11"/>
    </row>
    <row r="2348" spans="1:7">
      <c r="A2348" s="57">
        <f t="shared" ca="1" si="72"/>
        <v>115300</v>
      </c>
      <c r="B2348" s="50">
        <f t="shared" ca="1" si="73"/>
        <v>-112.59104557725131</v>
      </c>
      <c r="D2348" s="82"/>
      <c r="F2348" s="10"/>
      <c r="G2348" s="11"/>
    </row>
    <row r="2349" spans="1:7">
      <c r="A2349" s="57">
        <f t="shared" ca="1" si="72"/>
        <v>115350</v>
      </c>
      <c r="B2349" s="50">
        <f t="shared" ca="1" si="73"/>
        <v>-112.76934291865169</v>
      </c>
      <c r="D2349" s="82"/>
      <c r="F2349" s="10"/>
      <c r="G2349" s="11"/>
    </row>
    <row r="2350" spans="1:7">
      <c r="A2350" s="57">
        <f t="shared" ca="1" si="72"/>
        <v>115400</v>
      </c>
      <c r="B2350" s="50">
        <f t="shared" ca="1" si="73"/>
        <v>-112.94917400635767</v>
      </c>
      <c r="D2350" s="82"/>
      <c r="F2350" s="10"/>
      <c r="G2350" s="11"/>
    </row>
    <row r="2351" spans="1:7">
      <c r="A2351" s="57">
        <f t="shared" ca="1" si="72"/>
        <v>115450</v>
      </c>
      <c r="B2351" s="50">
        <f t="shared" ca="1" si="73"/>
        <v>-113.13055023677086</v>
      </c>
      <c r="D2351" s="82"/>
      <c r="F2351" s="10"/>
      <c r="G2351" s="11"/>
    </row>
    <row r="2352" spans="1:7">
      <c r="A2352" s="57">
        <f t="shared" ca="1" si="72"/>
        <v>115500</v>
      </c>
      <c r="B2352" s="50">
        <f t="shared" ca="1" si="73"/>
        <v>-113.31348320477822</v>
      </c>
      <c r="D2352" s="82"/>
      <c r="F2352" s="10"/>
      <c r="G2352" s="11"/>
    </row>
    <row r="2353" spans="1:7">
      <c r="A2353" s="57">
        <f t="shared" ca="1" si="72"/>
        <v>115550</v>
      </c>
      <c r="B2353" s="50">
        <f t="shared" ca="1" si="73"/>
        <v>-113.49798470774647</v>
      </c>
      <c r="D2353" s="82"/>
      <c r="F2353" s="10"/>
      <c r="G2353" s="11"/>
    </row>
    <row r="2354" spans="1:7">
      <c r="A2354" s="57">
        <f t="shared" ca="1" si="72"/>
        <v>115600</v>
      </c>
      <c r="B2354" s="50">
        <f t="shared" ca="1" si="73"/>
        <v>-113.68406674962557</v>
      </c>
      <c r="D2354" s="82"/>
      <c r="F2354" s="10"/>
      <c r="G2354" s="11"/>
    </row>
    <row r="2355" spans="1:7">
      <c r="A2355" s="57">
        <f t="shared" ca="1" si="72"/>
        <v>115650</v>
      </c>
      <c r="B2355" s="50">
        <f t="shared" ca="1" si="73"/>
        <v>-113.87174154516305</v>
      </c>
      <c r="D2355" s="82"/>
      <c r="F2355" s="10"/>
      <c r="G2355" s="11"/>
    </row>
    <row r="2356" spans="1:7">
      <c r="A2356" s="57">
        <f t="shared" ca="1" si="72"/>
        <v>115700</v>
      </c>
      <c r="B2356" s="50">
        <f t="shared" ca="1" si="73"/>
        <v>-114.06102152423335</v>
      </c>
      <c r="D2356" s="82"/>
      <c r="F2356" s="10"/>
      <c r="G2356" s="11"/>
    </row>
    <row r="2357" spans="1:7">
      <c r="A2357" s="57">
        <f t="shared" ca="1" si="72"/>
        <v>115750</v>
      </c>
      <c r="B2357" s="50">
        <f t="shared" ca="1" si="73"/>
        <v>-114.25191933628638</v>
      </c>
      <c r="D2357" s="82"/>
      <c r="F2357" s="10"/>
      <c r="G2357" s="11"/>
    </row>
    <row r="2358" spans="1:7">
      <c r="A2358" s="57">
        <f t="shared" ca="1" si="72"/>
        <v>115800</v>
      </c>
      <c r="B2358" s="50">
        <f t="shared" ca="1" si="73"/>
        <v>-114.44444785491775</v>
      </c>
      <c r="D2358" s="82"/>
      <c r="F2358" s="10"/>
      <c r="G2358" s="11"/>
    </row>
    <row r="2359" spans="1:7">
      <c r="A2359" s="57">
        <f t="shared" ca="1" si="72"/>
        <v>115850</v>
      </c>
      <c r="B2359" s="50">
        <f t="shared" ca="1" si="73"/>
        <v>-114.63862018256648</v>
      </c>
      <c r="D2359" s="82"/>
      <c r="F2359" s="10"/>
      <c r="G2359" s="11"/>
    </row>
    <row r="2360" spans="1:7">
      <c r="A2360" s="57">
        <f t="shared" ca="1" si="72"/>
        <v>115900</v>
      </c>
      <c r="B2360" s="50">
        <f t="shared" ca="1" si="73"/>
        <v>-114.83444965534248</v>
      </c>
      <c r="D2360" s="82"/>
      <c r="F2360" s="10"/>
      <c r="G2360" s="11"/>
    </row>
    <row r="2361" spans="1:7">
      <c r="A2361" s="57">
        <f t="shared" ca="1" si="72"/>
        <v>115950</v>
      </c>
      <c r="B2361" s="50">
        <f t="shared" ca="1" si="73"/>
        <v>-115.03194984798932</v>
      </c>
      <c r="D2361" s="82"/>
      <c r="F2361" s="10"/>
      <c r="G2361" s="11"/>
    </row>
    <row r="2362" spans="1:7">
      <c r="A2362" s="57">
        <f t="shared" ca="1" si="72"/>
        <v>116000</v>
      </c>
      <c r="B2362" s="50">
        <f t="shared" ca="1" si="73"/>
        <v>-115.23113457898663</v>
      </c>
      <c r="D2362" s="82"/>
      <c r="F2362" s="10"/>
      <c r="G2362" s="11"/>
    </row>
    <row r="2363" spans="1:7">
      <c r="A2363" s="57">
        <f t="shared" ca="1" si="72"/>
        <v>116050</v>
      </c>
      <c r="B2363" s="50">
        <f t="shared" ca="1" si="73"/>
        <v>-115.43201791579588</v>
      </c>
      <c r="D2363" s="82"/>
      <c r="F2363" s="10"/>
      <c r="G2363" s="11"/>
    </row>
    <row r="2364" spans="1:7">
      <c r="A2364" s="57">
        <f t="shared" ca="1" si="72"/>
        <v>116100</v>
      </c>
      <c r="B2364" s="50">
        <f t="shared" ca="1" si="73"/>
        <v>-115.63461418025571</v>
      </c>
      <c r="D2364" s="82"/>
      <c r="F2364" s="10"/>
      <c r="G2364" s="11"/>
    </row>
    <row r="2365" spans="1:7">
      <c r="A2365" s="57">
        <f t="shared" ca="1" si="72"/>
        <v>116150</v>
      </c>
      <c r="B2365" s="50">
        <f t="shared" ca="1" si="73"/>
        <v>-115.83893795413063</v>
      </c>
      <c r="D2365" s="82"/>
      <c r="F2365" s="10"/>
      <c r="G2365" s="11"/>
    </row>
    <row r="2366" spans="1:7">
      <c r="A2366" s="57">
        <f t="shared" ca="1" si="72"/>
        <v>116200</v>
      </c>
      <c r="B2366" s="50">
        <f t="shared" ca="1" si="73"/>
        <v>-116.04500408481856</v>
      </c>
      <c r="D2366" s="82"/>
      <c r="F2366" s="10"/>
      <c r="G2366" s="11"/>
    </row>
    <row r="2367" spans="1:7">
      <c r="A2367" s="57">
        <f t="shared" ca="1" si="72"/>
        <v>116250</v>
      </c>
      <c r="B2367" s="50">
        <f t="shared" ca="1" si="73"/>
        <v>-116.2528276912237</v>
      </c>
      <c r="D2367" s="82"/>
      <c r="F2367" s="10"/>
      <c r="G2367" s="11"/>
    </row>
    <row r="2368" spans="1:7">
      <c r="A2368" s="57">
        <f t="shared" ca="1" si="72"/>
        <v>116300</v>
      </c>
      <c r="B2368" s="50">
        <f t="shared" ca="1" si="73"/>
        <v>-116.46242416979828</v>
      </c>
      <c r="D2368" s="82"/>
      <c r="F2368" s="10"/>
      <c r="G2368" s="11"/>
    </row>
    <row r="2369" spans="1:7">
      <c r="A2369" s="57">
        <f t="shared" ca="1" si="72"/>
        <v>116350</v>
      </c>
      <c r="B2369" s="50">
        <f t="shared" ca="1" si="73"/>
        <v>-116.67380920076134</v>
      </c>
      <c r="D2369" s="82"/>
      <c r="F2369" s="10"/>
      <c r="G2369" s="11"/>
    </row>
    <row r="2370" spans="1:7">
      <c r="A2370" s="57">
        <f t="shared" ca="1" si="72"/>
        <v>116400</v>
      </c>
      <c r="B2370" s="50">
        <f t="shared" ca="1" si="73"/>
        <v>-116.88699875449896</v>
      </c>
      <c r="D2370" s="82"/>
      <c r="F2370" s="10"/>
      <c r="G2370" s="11"/>
    </row>
    <row r="2371" spans="1:7">
      <c r="A2371" s="57">
        <f t="shared" ca="1" si="72"/>
        <v>116450</v>
      </c>
      <c r="B2371" s="50">
        <f t="shared" ca="1" si="73"/>
        <v>-117.10200909815254</v>
      </c>
      <c r="D2371" s="82"/>
      <c r="F2371" s="10"/>
      <c r="G2371" s="11"/>
    </row>
    <row r="2372" spans="1:7">
      <c r="A2372" s="57">
        <f t="shared" ca="1" si="72"/>
        <v>116500</v>
      </c>
      <c r="B2372" s="50">
        <f t="shared" ca="1" si="73"/>
        <v>-117.31885680240302</v>
      </c>
      <c r="D2372" s="82"/>
      <c r="F2372" s="10"/>
      <c r="G2372" s="11"/>
    </row>
    <row r="2373" spans="1:7">
      <c r="A2373" s="57">
        <f t="shared" ca="1" si="72"/>
        <v>116550</v>
      </c>
      <c r="B2373" s="50">
        <f t="shared" ca="1" si="73"/>
        <v>-117.53755874845625</v>
      </c>
      <c r="D2373" s="82"/>
      <c r="F2373" s="10"/>
      <c r="G2373" s="11"/>
    </row>
    <row r="2374" spans="1:7">
      <c r="A2374" s="57">
        <f t="shared" ca="1" si="72"/>
        <v>116600</v>
      </c>
      <c r="B2374" s="50">
        <f t="shared" ca="1" si="73"/>
        <v>-117.75813213523716</v>
      </c>
      <c r="D2374" s="82"/>
      <c r="F2374" s="10"/>
      <c r="G2374" s="11"/>
    </row>
    <row r="2375" spans="1:7">
      <c r="A2375" s="57">
        <f t="shared" ca="1" si="72"/>
        <v>116650</v>
      </c>
      <c r="B2375" s="50">
        <f t="shared" ca="1" si="73"/>
        <v>-117.98059448680128</v>
      </c>
      <c r="D2375" s="82"/>
      <c r="F2375" s="10"/>
      <c r="G2375" s="11"/>
    </row>
    <row r="2376" spans="1:7">
      <c r="A2376" s="57">
        <f t="shared" ca="1" si="72"/>
        <v>116700</v>
      </c>
      <c r="B2376" s="50">
        <f t="shared" ca="1" si="73"/>
        <v>-118.20496365996975</v>
      </c>
      <c r="D2376" s="82"/>
      <c r="F2376" s="10"/>
      <c r="G2376" s="11"/>
    </row>
    <row r="2377" spans="1:7">
      <c r="A2377" s="57">
        <f t="shared" ca="1" si="72"/>
        <v>116750</v>
      </c>
      <c r="B2377" s="50">
        <f t="shared" ca="1" si="73"/>
        <v>-118.43125785219705</v>
      </c>
      <c r="D2377" s="82"/>
      <c r="F2377" s="10"/>
      <c r="G2377" s="11"/>
    </row>
    <row r="2378" spans="1:7">
      <c r="A2378" s="57">
        <f t="shared" ca="1" si="72"/>
        <v>116800</v>
      </c>
      <c r="B2378" s="50">
        <f t="shared" ca="1" si="73"/>
        <v>-118.65949560967918</v>
      </c>
      <c r="D2378" s="82"/>
      <c r="F2378" s="10"/>
      <c r="G2378" s="11"/>
    </row>
    <row r="2379" spans="1:7">
      <c r="A2379" s="57">
        <f t="shared" ca="1" si="72"/>
        <v>116850</v>
      </c>
      <c r="B2379" s="50">
        <f t="shared" ca="1" si="73"/>
        <v>-118.88969583571212</v>
      </c>
      <c r="D2379" s="82"/>
      <c r="F2379" s="10"/>
      <c r="G2379" s="11"/>
    </row>
    <row r="2380" spans="1:7">
      <c r="A2380" s="57">
        <f t="shared" ca="1" si="72"/>
        <v>116900</v>
      </c>
      <c r="B2380" s="50">
        <f t="shared" ca="1" si="73"/>
        <v>-119.12187779930866</v>
      </c>
      <c r="D2380" s="82"/>
      <c r="F2380" s="10"/>
      <c r="G2380" s="11"/>
    </row>
    <row r="2381" spans="1:7">
      <c r="A2381" s="57">
        <f t="shared" ca="1" si="72"/>
        <v>116950</v>
      </c>
      <c r="B2381" s="50">
        <f t="shared" ca="1" si="73"/>
        <v>-119.35606114408328</v>
      </c>
      <c r="D2381" s="82"/>
      <c r="F2381" s="10"/>
      <c r="G2381" s="11"/>
    </row>
    <row r="2382" spans="1:7">
      <c r="A2382" s="57">
        <f t="shared" ca="1" si="72"/>
        <v>117000</v>
      </c>
      <c r="B2382" s="50">
        <f t="shared" ca="1" si="73"/>
        <v>-119.59226589741662</v>
      </c>
      <c r="D2382" s="82"/>
      <c r="F2382" s="10"/>
      <c r="G2382" s="11"/>
    </row>
    <row r="2383" spans="1:7">
      <c r="A2383" s="57">
        <f t="shared" ca="1" si="72"/>
        <v>117050</v>
      </c>
      <c r="B2383" s="50">
        <f t="shared" ca="1" si="73"/>
        <v>-119.83051247990744</v>
      </c>
      <c r="D2383" s="82"/>
      <c r="F2383" s="10"/>
      <c r="G2383" s="11"/>
    </row>
    <row r="2384" spans="1:7">
      <c r="A2384" s="57">
        <f t="shared" ca="1" si="72"/>
        <v>117100</v>
      </c>
      <c r="B2384" s="50">
        <f t="shared" ca="1" si="73"/>
        <v>-120.07082171512545</v>
      </c>
      <c r="D2384" s="82"/>
      <c r="F2384" s="10"/>
      <c r="G2384" s="11"/>
    </row>
    <row r="2385" spans="1:7">
      <c r="A2385" s="57">
        <f t="shared" ca="1" si="72"/>
        <v>117150</v>
      </c>
      <c r="B2385" s="50">
        <f t="shared" ca="1" si="73"/>
        <v>-120.31321483967491</v>
      </c>
      <c r="D2385" s="82"/>
      <c r="F2385" s="10"/>
      <c r="G2385" s="11"/>
    </row>
    <row r="2386" spans="1:7">
      <c r="A2386" s="57">
        <f t="shared" ca="1" si="72"/>
        <v>117200</v>
      </c>
      <c r="B2386" s="50">
        <f t="shared" ca="1" si="73"/>
        <v>-120.55771351358096</v>
      </c>
      <c r="D2386" s="82"/>
      <c r="F2386" s="10"/>
      <c r="G2386" s="11"/>
    </row>
    <row r="2387" spans="1:7">
      <c r="A2387" s="57">
        <f t="shared" ca="1" si="72"/>
        <v>117250</v>
      </c>
      <c r="B2387" s="50">
        <f t="shared" ca="1" si="73"/>
        <v>-120.80433983101243</v>
      </c>
      <c r="D2387" s="82"/>
      <c r="F2387" s="10"/>
      <c r="G2387" s="11"/>
    </row>
    <row r="2388" spans="1:7">
      <c r="A2388" s="57">
        <f t="shared" ca="1" si="72"/>
        <v>117300</v>
      </c>
      <c r="B2388" s="50">
        <f t="shared" ca="1" si="73"/>
        <v>-121.05311633135236</v>
      </c>
      <c r="D2388" s="82"/>
      <c r="F2388" s="10"/>
      <c r="G2388" s="11"/>
    </row>
    <row r="2389" spans="1:7">
      <c r="A2389" s="57">
        <f t="shared" ca="1" si="72"/>
        <v>117350</v>
      </c>
      <c r="B2389" s="50">
        <f t="shared" ca="1" si="73"/>
        <v>-121.30406601063083</v>
      </c>
      <c r="D2389" s="82"/>
      <c r="F2389" s="10"/>
      <c r="G2389" s="11"/>
    </row>
    <row r="2390" spans="1:7">
      <c r="A2390" s="57">
        <f t="shared" ca="1" si="72"/>
        <v>117400</v>
      </c>
      <c r="B2390" s="50">
        <f t="shared" ca="1" si="73"/>
        <v>-121.55721233333486</v>
      </c>
      <c r="D2390" s="82"/>
      <c r="F2390" s="10"/>
      <c r="G2390" s="11"/>
    </row>
    <row r="2391" spans="1:7">
      <c r="A2391" s="57">
        <f t="shared" ca="1" si="72"/>
        <v>117450</v>
      </c>
      <c r="B2391" s="50">
        <f t="shared" ca="1" si="73"/>
        <v>-121.81257924460837</v>
      </c>
      <c r="D2391" s="82"/>
      <c r="F2391" s="10"/>
      <c r="G2391" s="11"/>
    </row>
    <row r="2392" spans="1:7">
      <c r="A2392" s="57">
        <f t="shared" ca="1" si="72"/>
        <v>117500</v>
      </c>
      <c r="B2392" s="50">
        <f t="shared" ca="1" si="73"/>
        <v>-122.07019118286034</v>
      </c>
      <c r="D2392" s="82"/>
      <c r="F2392" s="10"/>
      <c r="G2392" s="11"/>
    </row>
    <row r="2393" spans="1:7">
      <c r="A2393" s="57">
        <f t="shared" ca="1" si="72"/>
        <v>117550</v>
      </c>
      <c r="B2393" s="50">
        <f t="shared" ca="1" si="73"/>
        <v>-122.33007309279522</v>
      </c>
      <c r="D2393" s="82"/>
      <c r="F2393" s="10"/>
      <c r="G2393" s="11"/>
    </row>
    <row r="2394" spans="1:7">
      <c r="A2394" s="57">
        <f t="shared" ca="1" si="72"/>
        <v>117600</v>
      </c>
      <c r="B2394" s="50">
        <f t="shared" ca="1" si="73"/>
        <v>-122.59225043888347</v>
      </c>
      <c r="D2394" s="82"/>
      <c r="F2394" s="10"/>
      <c r="G2394" s="11"/>
    </row>
    <row r="2395" spans="1:7">
      <c r="A2395" s="57">
        <f t="shared" ca="1" si="72"/>
        <v>117650</v>
      </c>
      <c r="B2395" s="50">
        <f t="shared" ca="1" si="73"/>
        <v>-122.85674921929132</v>
      </c>
      <c r="D2395" s="82"/>
      <c r="F2395" s="10"/>
      <c r="G2395" s="11"/>
    </row>
    <row r="2396" spans="1:7">
      <c r="A2396" s="57">
        <f t="shared" ca="1" si="72"/>
        <v>117700</v>
      </c>
      <c r="B2396" s="50">
        <f t="shared" ca="1" si="73"/>
        <v>-123.12359598028598</v>
      </c>
      <c r="D2396" s="82"/>
      <c r="F2396" s="10"/>
      <c r="G2396" s="11"/>
    </row>
    <row r="2397" spans="1:7">
      <c r="A2397" s="57">
        <f t="shared" ca="1" si="72"/>
        <v>117750</v>
      </c>
      <c r="B2397" s="50">
        <f t="shared" ca="1" si="73"/>
        <v>-123.3928178311386</v>
      </c>
      <c r="D2397" s="82"/>
      <c r="F2397" s="10"/>
      <c r="G2397" s="11"/>
    </row>
    <row r="2398" spans="1:7">
      <c r="A2398" s="57">
        <f t="shared" ca="1" si="72"/>
        <v>117800</v>
      </c>
      <c r="B2398" s="50">
        <f t="shared" ca="1" si="73"/>
        <v>-123.66444245954358</v>
      </c>
      <c r="D2398" s="82"/>
      <c r="F2398" s="10"/>
      <c r="G2398" s="11"/>
    </row>
    <row r="2399" spans="1:7">
      <c r="A2399" s="57">
        <f t="shared" ca="1" si="72"/>
        <v>117850</v>
      </c>
      <c r="B2399" s="50">
        <f t="shared" ca="1" si="73"/>
        <v>-123.9384981475766</v>
      </c>
      <c r="D2399" s="82"/>
      <c r="F2399" s="10"/>
      <c r="G2399" s="11"/>
    </row>
    <row r="2400" spans="1:7">
      <c r="A2400" s="57">
        <f t="shared" ca="1" si="72"/>
        <v>117900</v>
      </c>
      <c r="B2400" s="50">
        <f t="shared" ca="1" si="73"/>
        <v>-124.21501378821476</v>
      </c>
      <c r="D2400" s="82"/>
      <c r="F2400" s="10"/>
      <c r="G2400" s="11"/>
    </row>
    <row r="2401" spans="1:7">
      <c r="A2401" s="57">
        <f t="shared" ca="1" si="72"/>
        <v>117950</v>
      </c>
      <c r="B2401" s="50">
        <f t="shared" ca="1" si="73"/>
        <v>-124.49401890244087</v>
      </c>
      <c r="D2401" s="82"/>
      <c r="F2401" s="10"/>
      <c r="G2401" s="11"/>
    </row>
    <row r="2402" spans="1:7">
      <c r="A2402" s="57">
        <f t="shared" ca="1" si="72"/>
        <v>118000</v>
      </c>
      <c r="B2402" s="50">
        <f t="shared" ca="1" si="73"/>
        <v>-124.77554365695873</v>
      </c>
      <c r="D2402" s="82"/>
      <c r="F2402" s="10"/>
      <c r="G2402" s="11"/>
    </row>
    <row r="2403" spans="1:7">
      <c r="A2403" s="57">
        <f t="shared" ca="1" si="72"/>
        <v>118050</v>
      </c>
      <c r="B2403" s="50">
        <f t="shared" ca="1" si="73"/>
        <v>-125.05961888254441</v>
      </c>
      <c r="D2403" s="82"/>
      <c r="F2403" s="10"/>
      <c r="G2403" s="11"/>
    </row>
    <row r="2404" spans="1:7">
      <c r="A2404" s="57">
        <f t="shared" ca="1" si="72"/>
        <v>118100</v>
      </c>
      <c r="B2404" s="50">
        <f t="shared" ca="1" si="73"/>
        <v>-125.34627609306106</v>
      </c>
      <c r="D2404" s="82"/>
      <c r="F2404" s="10"/>
      <c r="G2404" s="11"/>
    </row>
    <row r="2405" spans="1:7">
      <c r="A2405" s="57">
        <f t="shared" ca="1" si="72"/>
        <v>118150</v>
      </c>
      <c r="B2405" s="50">
        <f t="shared" ca="1" si="73"/>
        <v>-125.63554750516761</v>
      </c>
      <c r="D2405" s="82"/>
      <c r="F2405" s="10"/>
      <c r="G2405" s="11"/>
    </row>
    <row r="2406" spans="1:7">
      <c r="A2406" s="57">
        <f t="shared" ca="1" si="72"/>
        <v>118200</v>
      </c>
      <c r="B2406" s="50">
        <f t="shared" ca="1" si="73"/>
        <v>-125.92746605874939</v>
      </c>
      <c r="D2406" s="82"/>
      <c r="F2406" s="10"/>
      <c r="G2406" s="11"/>
    </row>
    <row r="2407" spans="1:7">
      <c r="A2407" s="57">
        <f t="shared" ca="1" si="72"/>
        <v>118250</v>
      </c>
      <c r="B2407" s="50">
        <f t="shared" ca="1" si="73"/>
        <v>-126.22206543810552</v>
      </c>
      <c r="D2407" s="82"/>
      <c r="F2407" s="10"/>
      <c r="G2407" s="11"/>
    </row>
    <row r="2408" spans="1:7">
      <c r="A2408" s="57">
        <f t="shared" ca="1" si="72"/>
        <v>118300</v>
      </c>
      <c r="B2408" s="50">
        <f t="shared" ca="1" si="73"/>
        <v>-126.51938009392423</v>
      </c>
      <c r="D2408" s="82"/>
      <c r="F2408" s="10"/>
      <c r="G2408" s="11"/>
    </row>
    <row r="2409" spans="1:7">
      <c r="A2409" s="57">
        <f t="shared" ca="1" si="72"/>
        <v>118350</v>
      </c>
      <c r="B2409" s="50">
        <f t="shared" ca="1" si="73"/>
        <v>-126.8194452660826</v>
      </c>
      <c r="D2409" s="82"/>
      <c r="F2409" s="10"/>
      <c r="G2409" s="11"/>
    </row>
    <row r="2410" spans="1:7">
      <c r="A2410" s="57">
        <f t="shared" ca="1" si="72"/>
        <v>118400</v>
      </c>
      <c r="B2410" s="50">
        <f t="shared" ca="1" si="73"/>
        <v>-127.12229700730923</v>
      </c>
      <c r="D2410" s="82"/>
      <c r="F2410" s="10"/>
      <c r="G2410" s="11"/>
    </row>
    <row r="2411" spans="1:7">
      <c r="A2411" s="57">
        <f t="shared" ref="A2411:A2474" ca="1" si="74">OFFSET(A2411,-1,0)+f_stop/5000</f>
        <v>118450</v>
      </c>
      <c r="B2411" s="50">
        <f t="shared" ref="B2411:B2474" ca="1" si="75">20*LOG(ABS(   (1/f_dec*SIN(f_dec*$A2411/Fm*PI())/SIN($A2411/Fm*PI()))^(order-2) * (1/f_dec2*SIN(f_dec2*$A2411/Fm*PI())/SIN($A2411/Fm*PI())) *  (1/(f_dec*n_avg)*SIN((f_dec*n_avg)*$A2411/Fm*PI())/SIN($A2411/Fm*PI()))    ))</f>
        <v>-127.42797220774617</v>
      </c>
      <c r="D2411" s="82"/>
      <c r="F2411" s="10"/>
      <c r="G2411" s="11"/>
    </row>
    <row r="2412" spans="1:7">
      <c r="A2412" s="57">
        <f t="shared" ca="1" si="74"/>
        <v>118500</v>
      </c>
      <c r="B2412" s="50">
        <f t="shared" ca="1" si="75"/>
        <v>-127.736508620455</v>
      </c>
      <c r="D2412" s="82"/>
      <c r="F2412" s="10"/>
      <c r="G2412" s="11"/>
    </row>
    <row r="2413" spans="1:7">
      <c r="A2413" s="57">
        <f t="shared" ca="1" si="74"/>
        <v>118550</v>
      </c>
      <c r="B2413" s="50">
        <f t="shared" ca="1" si="75"/>
        <v>-128.04794488790799</v>
      </c>
      <c r="D2413" s="82"/>
      <c r="F2413" s="10"/>
      <c r="G2413" s="11"/>
    </row>
    <row r="2414" spans="1:7">
      <c r="A2414" s="57">
        <f t="shared" ca="1" si="74"/>
        <v>118600</v>
      </c>
      <c r="B2414" s="50">
        <f t="shared" ca="1" si="75"/>
        <v>-128.36232056951124</v>
      </c>
      <c r="D2414" s="82"/>
      <c r="F2414" s="10"/>
      <c r="G2414" s="11"/>
    </row>
    <row r="2415" spans="1:7">
      <c r="A2415" s="57">
        <f t="shared" ca="1" si="74"/>
        <v>118650</v>
      </c>
      <c r="B2415" s="50">
        <f t="shared" ca="1" si="75"/>
        <v>-128.67967617020989</v>
      </c>
      <c r="D2415" s="82"/>
      <c r="F2415" s="10"/>
      <c r="G2415" s="11"/>
    </row>
    <row r="2416" spans="1:7">
      <c r="A2416" s="57">
        <f t="shared" ca="1" si="74"/>
        <v>118700</v>
      </c>
      <c r="B2416" s="50">
        <f t="shared" ca="1" si="75"/>
        <v>-129.0000531702232</v>
      </c>
      <c r="D2416" s="82"/>
      <c r="F2416" s="10"/>
      <c r="G2416" s="11"/>
    </row>
    <row r="2417" spans="1:7">
      <c r="A2417" s="57">
        <f t="shared" ca="1" si="74"/>
        <v>118750</v>
      </c>
      <c r="B2417" s="50">
        <f t="shared" ca="1" si="75"/>
        <v>-129.32349405596761</v>
      </c>
      <c r="D2417" s="82"/>
      <c r="F2417" s="10"/>
      <c r="G2417" s="11"/>
    </row>
    <row r="2418" spans="1:7">
      <c r="A2418" s="57">
        <f t="shared" ca="1" si="74"/>
        <v>118800</v>
      </c>
      <c r="B2418" s="50">
        <f t="shared" ca="1" si="75"/>
        <v>-129.65004235222187</v>
      </c>
      <c r="D2418" s="82"/>
      <c r="F2418" s="10"/>
      <c r="G2418" s="11"/>
    </row>
    <row r="2419" spans="1:7">
      <c r="A2419" s="57">
        <f t="shared" ca="1" si="74"/>
        <v>118850</v>
      </c>
      <c r="B2419" s="50">
        <f t="shared" ca="1" si="75"/>
        <v>-129.97974265559554</v>
      </c>
      <c r="D2419" s="82"/>
      <c r="F2419" s="10"/>
      <c r="G2419" s="11"/>
    </row>
    <row r="2420" spans="1:7">
      <c r="A2420" s="57">
        <f t="shared" ca="1" si="74"/>
        <v>118900</v>
      </c>
      <c r="B2420" s="50">
        <f t="shared" ca="1" si="75"/>
        <v>-130.312640669366</v>
      </c>
      <c r="D2420" s="82"/>
      <c r="F2420" s="10"/>
      <c r="G2420" s="11"/>
    </row>
    <row r="2421" spans="1:7">
      <c r="A2421" s="57">
        <f t="shared" ca="1" si="74"/>
        <v>118950</v>
      </c>
      <c r="B2421" s="50">
        <f t="shared" ca="1" si="75"/>
        <v>-130.64878323974929</v>
      </c>
      <c r="D2421" s="82"/>
      <c r="F2421" s="10"/>
      <c r="G2421" s="11"/>
    </row>
    <row r="2422" spans="1:7">
      <c r="A2422" s="57">
        <f t="shared" ca="1" si="74"/>
        <v>119000</v>
      </c>
      <c r="B2422" s="50">
        <f t="shared" ca="1" si="75"/>
        <v>-130.98821839367739</v>
      </c>
      <c r="D2422" s="82"/>
      <c r="F2422" s="10"/>
      <c r="G2422" s="11"/>
    </row>
    <row r="2423" spans="1:7">
      <c r="A2423" s="57">
        <f t="shared" ca="1" si="74"/>
        <v>119050</v>
      </c>
      <c r="B2423" s="50">
        <f t="shared" ca="1" si="75"/>
        <v>-131.33099537815832</v>
      </c>
      <c r="D2423" s="82"/>
      <c r="F2423" s="10"/>
      <c r="G2423" s="11"/>
    </row>
    <row r="2424" spans="1:7">
      <c r="A2424" s="57">
        <f t="shared" ca="1" si="74"/>
        <v>119100</v>
      </c>
      <c r="B2424" s="50">
        <f t="shared" ca="1" si="75"/>
        <v>-131.67716470129727</v>
      </c>
      <c r="D2424" s="82"/>
      <c r="F2424" s="10"/>
      <c r="G2424" s="11"/>
    </row>
    <row r="2425" spans="1:7">
      <c r="A2425" s="57">
        <f t="shared" ca="1" si="74"/>
        <v>119150</v>
      </c>
      <c r="B2425" s="50">
        <f t="shared" ca="1" si="75"/>
        <v>-132.02677817506503</v>
      </c>
      <c r="D2425" s="82"/>
      <c r="F2425" s="10"/>
      <c r="G2425" s="11"/>
    </row>
    <row r="2426" spans="1:7">
      <c r="A2426" s="57">
        <f t="shared" ca="1" si="74"/>
        <v>119200</v>
      </c>
      <c r="B2426" s="50">
        <f t="shared" ca="1" si="75"/>
        <v>-132.3798889599031</v>
      </c>
      <c r="D2426" s="82"/>
      <c r="F2426" s="10"/>
      <c r="G2426" s="11"/>
    </row>
    <row r="2427" spans="1:7">
      <c r="A2427" s="57">
        <f t="shared" ca="1" si="74"/>
        <v>119250</v>
      </c>
      <c r="B2427" s="50">
        <f t="shared" ca="1" si="75"/>
        <v>-132.73655161126146</v>
      </c>
      <c r="D2427" s="82"/>
      <c r="F2427" s="10"/>
      <c r="G2427" s="11"/>
    </row>
    <row r="2428" spans="1:7">
      <c r="A2428" s="57">
        <f t="shared" ca="1" si="74"/>
        <v>119300</v>
      </c>
      <c r="B2428" s="50">
        <f t="shared" ca="1" si="75"/>
        <v>-133.09682212816961</v>
      </c>
      <c r="D2428" s="82"/>
      <c r="F2428" s="10"/>
      <c r="G2428" s="11"/>
    </row>
    <row r="2429" spans="1:7">
      <c r="A2429" s="57">
        <f t="shared" ca="1" si="74"/>
        <v>119350</v>
      </c>
      <c r="B2429" s="50">
        <f t="shared" ca="1" si="75"/>
        <v>-133.46075800394777</v>
      </c>
      <c r="D2429" s="82"/>
      <c r="F2429" s="10"/>
      <c r="G2429" s="11"/>
    </row>
    <row r="2430" spans="1:7">
      <c r="A2430" s="57">
        <f t="shared" ca="1" si="74"/>
        <v>119400</v>
      </c>
      <c r="B2430" s="50">
        <f t="shared" ca="1" si="75"/>
        <v>-133.82841827917514</v>
      </c>
      <c r="D2430" s="82"/>
      <c r="F2430" s="10"/>
      <c r="G2430" s="11"/>
    </row>
    <row r="2431" spans="1:7">
      <c r="A2431" s="57">
        <f t="shared" ca="1" si="74"/>
        <v>119450</v>
      </c>
      <c r="B2431" s="50">
        <f t="shared" ca="1" si="75"/>
        <v>-134.19986359703222</v>
      </c>
      <c r="D2431" s="82"/>
      <c r="F2431" s="10"/>
      <c r="G2431" s="11"/>
    </row>
    <row r="2432" spans="1:7">
      <c r="A2432" s="57">
        <f t="shared" ca="1" si="74"/>
        <v>119500</v>
      </c>
      <c r="B2432" s="50">
        <f t="shared" ca="1" si="75"/>
        <v>-134.57515626115099</v>
      </c>
      <c r="D2432" s="82"/>
      <c r="F2432" s="10"/>
      <c r="G2432" s="11"/>
    </row>
    <row r="2433" spans="1:7">
      <c r="A2433" s="57">
        <f t="shared" ca="1" si="74"/>
        <v>119550</v>
      </c>
      <c r="B2433" s="50">
        <f t="shared" ca="1" si="75"/>
        <v>-134.95436029610627</v>
      </c>
      <c r="D2433" s="82"/>
      <c r="F2433" s="10"/>
      <c r="G2433" s="11"/>
    </row>
    <row r="2434" spans="1:7">
      <c r="A2434" s="57">
        <f t="shared" ca="1" si="74"/>
        <v>119600</v>
      </c>
      <c r="B2434" s="50">
        <f t="shared" ca="1" si="75"/>
        <v>-135.33754151069621</v>
      </c>
      <c r="D2434" s="82"/>
      <c r="F2434" s="10"/>
      <c r="G2434" s="11"/>
    </row>
    <row r="2435" spans="1:7">
      <c r="A2435" s="57">
        <f t="shared" ca="1" si="74"/>
        <v>119650</v>
      </c>
      <c r="B2435" s="50">
        <f t="shared" ca="1" si="75"/>
        <v>-135.7247675641687</v>
      </c>
      <c r="D2435" s="82"/>
      <c r="F2435" s="10"/>
      <c r="G2435" s="11"/>
    </row>
    <row r="2436" spans="1:7">
      <c r="A2436" s="57">
        <f t="shared" ca="1" si="74"/>
        <v>119700</v>
      </c>
      <c r="B2436" s="50">
        <f t="shared" ca="1" si="75"/>
        <v>-136.11610803555595</v>
      </c>
      <c r="D2436" s="82"/>
      <c r="F2436" s="10"/>
      <c r="G2436" s="11"/>
    </row>
    <row r="2437" spans="1:7">
      <c r="A2437" s="57">
        <f t="shared" ca="1" si="74"/>
        <v>119750</v>
      </c>
      <c r="B2437" s="50">
        <f t="shared" ca="1" si="75"/>
        <v>-136.51163449629885</v>
      </c>
      <c r="D2437" s="82"/>
      <c r="F2437" s="10"/>
      <c r="G2437" s="11"/>
    </row>
    <row r="2438" spans="1:7">
      <c r="A2438" s="57">
        <f t="shared" ca="1" si="74"/>
        <v>119800</v>
      </c>
      <c r="B2438" s="50">
        <f t="shared" ca="1" si="75"/>
        <v>-136.91142058634586</v>
      </c>
      <c r="D2438" s="82"/>
      <c r="F2438" s="10"/>
      <c r="G2438" s="11"/>
    </row>
    <row r="2439" spans="1:7">
      <c r="A2439" s="57">
        <f t="shared" ca="1" si="74"/>
        <v>119850</v>
      </c>
      <c r="B2439" s="50">
        <f t="shared" ca="1" si="75"/>
        <v>-137.31554209392942</v>
      </c>
      <c r="D2439" s="82"/>
      <c r="F2439" s="10"/>
      <c r="G2439" s="11"/>
    </row>
    <row r="2440" spans="1:7">
      <c r="A2440" s="57">
        <f t="shared" ca="1" si="74"/>
        <v>119900</v>
      </c>
      <c r="B2440" s="50">
        <f t="shared" ca="1" si="75"/>
        <v>-137.72407703923679</v>
      </c>
      <c r="D2440" s="82"/>
      <c r="F2440" s="10"/>
      <c r="G2440" s="11"/>
    </row>
    <row r="2441" spans="1:7">
      <c r="A2441" s="57">
        <f t="shared" ca="1" si="74"/>
        <v>119950</v>
      </c>
      <c r="B2441" s="50">
        <f t="shared" ca="1" si="75"/>
        <v>-138.13710576220183</v>
      </c>
      <c r="D2441" s="82"/>
      <c r="F2441" s="10"/>
      <c r="G2441" s="11"/>
    </row>
    <row r="2442" spans="1:7">
      <c r="A2442" s="57">
        <f t="shared" ca="1" si="74"/>
        <v>120000</v>
      </c>
      <c r="B2442" s="50">
        <f t="shared" ca="1" si="75"/>
        <v>-138.5547110146677</v>
      </c>
      <c r="D2442" s="82"/>
      <c r="F2442" s="10"/>
      <c r="G2442" s="11"/>
    </row>
    <row r="2443" spans="1:7">
      <c r="A2443" s="57">
        <f t="shared" ca="1" si="74"/>
        <v>120050</v>
      </c>
      <c r="B2443" s="50">
        <f t="shared" ca="1" si="75"/>
        <v>-138.97697805718121</v>
      </c>
      <c r="D2443" s="82"/>
      <c r="F2443" s="10"/>
      <c r="G2443" s="11"/>
    </row>
    <row r="2444" spans="1:7">
      <c r="A2444" s="57">
        <f t="shared" ca="1" si="74"/>
        <v>120100</v>
      </c>
      <c r="B2444" s="50">
        <f t="shared" ca="1" si="75"/>
        <v>-139.40399476070149</v>
      </c>
      <c r="D2444" s="82"/>
      <c r="F2444" s="10"/>
      <c r="G2444" s="11"/>
    </row>
    <row r="2445" spans="1:7">
      <c r="A2445" s="57">
        <f t="shared" ca="1" si="74"/>
        <v>120150</v>
      </c>
      <c r="B2445" s="50">
        <f t="shared" ca="1" si="75"/>
        <v>-139.83585171352772</v>
      </c>
      <c r="D2445" s="82"/>
      <c r="F2445" s="10"/>
      <c r="G2445" s="11"/>
    </row>
    <row r="2446" spans="1:7">
      <c r="A2446" s="57">
        <f t="shared" ca="1" si="74"/>
        <v>120200</v>
      </c>
      <c r="B2446" s="50">
        <f t="shared" ca="1" si="75"/>
        <v>-140.27264233376619</v>
      </c>
      <c r="D2446" s="82"/>
      <c r="F2446" s="10"/>
      <c r="G2446" s="11"/>
    </row>
    <row r="2447" spans="1:7">
      <c r="A2447" s="57">
        <f t="shared" ca="1" si="74"/>
        <v>120250</v>
      </c>
      <c r="B2447" s="50">
        <f t="shared" ca="1" si="75"/>
        <v>-140.71446298768916</v>
      </c>
      <c r="D2447" s="82"/>
      <c r="F2447" s="10"/>
      <c r="G2447" s="11"/>
    </row>
    <row r="2448" spans="1:7">
      <c r="A2448" s="57">
        <f t="shared" ca="1" si="74"/>
        <v>120300</v>
      </c>
      <c r="B2448" s="50">
        <f t="shared" ca="1" si="75"/>
        <v>-141.16141311435646</v>
      </c>
      <c r="D2448" s="82"/>
      <c r="F2448" s="10"/>
      <c r="G2448" s="11"/>
    </row>
    <row r="2449" spans="1:7">
      <c r="A2449" s="57">
        <f t="shared" ca="1" si="74"/>
        <v>120350</v>
      </c>
      <c r="B2449" s="50">
        <f t="shared" ca="1" si="75"/>
        <v>-141.61359535690221</v>
      </c>
      <c r="D2449" s="82"/>
      <c r="F2449" s="10"/>
      <c r="G2449" s="11"/>
    </row>
    <row r="2450" spans="1:7">
      <c r="A2450" s="57">
        <f t="shared" ca="1" si="74"/>
        <v>120400</v>
      </c>
      <c r="B2450" s="50">
        <f t="shared" ca="1" si="75"/>
        <v>-142.07111570092161</v>
      </c>
      <c r="D2450" s="82"/>
      <c r="F2450" s="10"/>
      <c r="G2450" s="11"/>
    </row>
    <row r="2451" spans="1:7">
      <c r="A2451" s="57">
        <f t="shared" ca="1" si="74"/>
        <v>120450</v>
      </c>
      <c r="B2451" s="50">
        <f t="shared" ca="1" si="75"/>
        <v>-142.53408362041964</v>
      </c>
      <c r="D2451" s="82"/>
      <c r="F2451" s="10"/>
      <c r="G2451" s="11"/>
    </row>
    <row r="2452" spans="1:7">
      <c r="A2452" s="57">
        <f t="shared" ca="1" si="74"/>
        <v>120500</v>
      </c>
      <c r="B2452" s="50">
        <f t="shared" ca="1" si="75"/>
        <v>-143.00261223182463</v>
      </c>
      <c r="D2452" s="82"/>
      <c r="F2452" s="10"/>
      <c r="G2452" s="11"/>
    </row>
    <row r="2453" spans="1:7">
      <c r="A2453" s="57">
        <f t="shared" ca="1" si="74"/>
        <v>120550</v>
      </c>
      <c r="B2453" s="50">
        <f t="shared" ca="1" si="75"/>
        <v>-143.47681845660964</v>
      </c>
      <c r="D2453" s="82"/>
      <c r="F2453" s="10"/>
      <c r="G2453" s="11"/>
    </row>
    <row r="2454" spans="1:7">
      <c r="A2454" s="57">
        <f t="shared" ca="1" si="74"/>
        <v>120600</v>
      </c>
      <c r="B2454" s="50">
        <f t="shared" ca="1" si="75"/>
        <v>-143.95682319310015</v>
      </c>
      <c r="D2454" s="82"/>
      <c r="F2454" s="10"/>
      <c r="G2454" s="11"/>
    </row>
    <row r="2455" spans="1:7">
      <c r="A2455" s="57">
        <f t="shared" ca="1" si="74"/>
        <v>120650</v>
      </c>
      <c r="B2455" s="50">
        <f t="shared" ca="1" si="75"/>
        <v>-144.44275149810392</v>
      </c>
      <c r="D2455" s="82"/>
      <c r="F2455" s="10"/>
      <c r="G2455" s="11"/>
    </row>
    <row r="2456" spans="1:7">
      <c r="A2456" s="57">
        <f t="shared" ca="1" si="74"/>
        <v>120700</v>
      </c>
      <c r="B2456" s="50">
        <f t="shared" ca="1" si="75"/>
        <v>-144.93473277903942</v>
      </c>
      <c r="D2456" s="82"/>
      <c r="F2456" s="10"/>
      <c r="G2456" s="11"/>
    </row>
    <row r="2457" spans="1:7">
      <c r="A2457" s="57">
        <f t="shared" ca="1" si="74"/>
        <v>120750</v>
      </c>
      <c r="B2457" s="50">
        <f t="shared" ca="1" si="75"/>
        <v>-145.43290099730183</v>
      </c>
      <c r="D2457" s="82"/>
      <c r="F2457" s="10"/>
      <c r="G2457" s="11"/>
    </row>
    <row r="2458" spans="1:7">
      <c r="A2458" s="57">
        <f t="shared" ca="1" si="74"/>
        <v>120800</v>
      </c>
      <c r="B2458" s="50">
        <f t="shared" ca="1" si="75"/>
        <v>-145.93739488366629</v>
      </c>
      <c r="D2458" s="82"/>
      <c r="F2458" s="10"/>
      <c r="G2458" s="11"/>
    </row>
    <row r="2459" spans="1:7">
      <c r="A2459" s="57">
        <f t="shared" ca="1" si="74"/>
        <v>120850</v>
      </c>
      <c r="B2459" s="50">
        <f t="shared" ca="1" si="75"/>
        <v>-146.44835816658832</v>
      </c>
      <c r="D2459" s="82"/>
      <c r="F2459" s="10"/>
      <c r="G2459" s="11"/>
    </row>
    <row r="2460" spans="1:7">
      <c r="A2460" s="57">
        <f t="shared" ca="1" si="74"/>
        <v>120900</v>
      </c>
      <c r="B2460" s="50">
        <f t="shared" ca="1" si="75"/>
        <v>-146.96593981434606</v>
      </c>
      <c r="D2460" s="82"/>
      <c r="F2460" s="10"/>
      <c r="G2460" s="11"/>
    </row>
    <row r="2461" spans="1:7">
      <c r="A2461" s="57">
        <f t="shared" ca="1" si="74"/>
        <v>120950</v>
      </c>
      <c r="B2461" s="50">
        <f t="shared" ca="1" si="75"/>
        <v>-147.4902942920375</v>
      </c>
      <c r="D2461" s="82"/>
      <c r="F2461" s="10"/>
      <c r="G2461" s="11"/>
    </row>
    <row r="2462" spans="1:7">
      <c r="A2462" s="57">
        <f t="shared" ca="1" si="74"/>
        <v>121000</v>
      </c>
      <c r="B2462" s="50">
        <f t="shared" ca="1" si="75"/>
        <v>-148.02158183454307</v>
      </c>
      <c r="D2462" s="82"/>
      <c r="F2462" s="10"/>
      <c r="G2462" s="11"/>
    </row>
    <row r="2463" spans="1:7">
      <c r="A2463" s="57">
        <f t="shared" ca="1" si="74"/>
        <v>121050</v>
      </c>
      <c r="B2463" s="50">
        <f t="shared" ca="1" si="75"/>
        <v>-148.55996873665936</v>
      </c>
      <c r="D2463" s="82"/>
      <c r="F2463" s="10"/>
      <c r="G2463" s="11"/>
    </row>
    <row r="2464" spans="1:7">
      <c r="A2464" s="57">
        <f t="shared" ca="1" si="74"/>
        <v>121100</v>
      </c>
      <c r="B2464" s="50">
        <f t="shared" ca="1" si="75"/>
        <v>-149.10562766171296</v>
      </c>
      <c r="D2464" s="82"/>
      <c r="F2464" s="10"/>
      <c r="G2464" s="11"/>
    </row>
    <row r="2465" spans="1:7">
      <c r="A2465" s="57">
        <f t="shared" ca="1" si="74"/>
        <v>121150</v>
      </c>
      <c r="B2465" s="50">
        <f t="shared" ca="1" si="75"/>
        <v>-149.65873797008979</v>
      </c>
      <c r="D2465" s="82"/>
      <c r="F2465" s="10"/>
      <c r="G2465" s="11"/>
    </row>
    <row r="2466" spans="1:7">
      <c r="A2466" s="57">
        <f t="shared" ca="1" si="74"/>
        <v>121200</v>
      </c>
      <c r="B2466" s="50">
        <f t="shared" ca="1" si="75"/>
        <v>-150.2194860692382</v>
      </c>
      <c r="D2466" s="82"/>
      <c r="F2466" s="10"/>
      <c r="G2466" s="11"/>
    </row>
    <row r="2467" spans="1:7">
      <c r="A2467" s="57">
        <f t="shared" ca="1" si="74"/>
        <v>121250</v>
      </c>
      <c r="B2467" s="50">
        <f t="shared" ca="1" si="75"/>
        <v>-150.78806578685388</v>
      </c>
      <c r="D2467" s="82"/>
      <c r="F2467" s="10"/>
      <c r="G2467" s="11"/>
    </row>
    <row r="2468" spans="1:7">
      <c r="A2468" s="57">
        <f t="shared" ca="1" si="74"/>
        <v>121300</v>
      </c>
      <c r="B2468" s="50">
        <f t="shared" ca="1" si="75"/>
        <v>-151.36467876911573</v>
      </c>
      <c r="D2468" s="82"/>
      <c r="F2468" s="10"/>
      <c r="G2468" s="11"/>
    </row>
    <row r="2469" spans="1:7">
      <c r="A2469" s="57">
        <f t="shared" ca="1" si="74"/>
        <v>121350</v>
      </c>
      <c r="B2469" s="50">
        <f t="shared" ca="1" si="75"/>
        <v>-151.94953490601432</v>
      </c>
      <c r="D2469" s="82"/>
      <c r="F2469" s="10"/>
      <c r="G2469" s="11"/>
    </row>
    <row r="2470" spans="1:7">
      <c r="A2470" s="57">
        <f t="shared" ca="1" si="74"/>
        <v>121400</v>
      </c>
      <c r="B2470" s="50">
        <f t="shared" ca="1" si="75"/>
        <v>-152.54285278601714</v>
      </c>
      <c r="D2470" s="82"/>
      <c r="F2470" s="10"/>
      <c r="G2470" s="11"/>
    </row>
    <row r="2471" spans="1:7">
      <c r="A2471" s="57">
        <f t="shared" ca="1" si="74"/>
        <v>121450</v>
      </c>
      <c r="B2471" s="50">
        <f t="shared" ca="1" si="75"/>
        <v>-153.14486018253416</v>
      </c>
      <c r="D2471" s="82"/>
      <c r="F2471" s="10"/>
      <c r="G2471" s="11"/>
    </row>
    <row r="2472" spans="1:7">
      <c r="A2472" s="57">
        <f t="shared" ca="1" si="74"/>
        <v>121500</v>
      </c>
      <c r="B2472" s="50">
        <f t="shared" ca="1" si="75"/>
        <v>-153.75579457488729</v>
      </c>
      <c r="D2472" s="82"/>
      <c r="F2472" s="10"/>
      <c r="G2472" s="11"/>
    </row>
    <row r="2473" spans="1:7">
      <c r="A2473" s="57">
        <f t="shared" ca="1" si="74"/>
        <v>121550</v>
      </c>
      <c r="B2473" s="50">
        <f t="shared" ca="1" si="75"/>
        <v>-154.3759037067644</v>
      </c>
      <c r="D2473" s="82"/>
      <c r="F2473" s="10"/>
      <c r="G2473" s="11"/>
    </row>
    <row r="2474" spans="1:7">
      <c r="A2474" s="57">
        <f t="shared" ca="1" si="74"/>
        <v>121600</v>
      </c>
      <c r="B2474" s="50">
        <f t="shared" ca="1" si="75"/>
        <v>-155.00544618544322</v>
      </c>
      <c r="D2474" s="82"/>
      <c r="F2474" s="10"/>
      <c r="G2474" s="11"/>
    </row>
    <row r="2475" spans="1:7">
      <c r="A2475" s="57">
        <f t="shared" ref="A2475:A2538" ca="1" si="76">OFFSET(A2475,-1,0)+f_stop/5000</f>
        <v>121650</v>
      </c>
      <c r="B2475" s="50">
        <f t="shared" ref="B2475:B2538" ca="1" si="77">20*LOG(ABS(   (1/f_dec*SIN(f_dec*$A2475/Fm*PI())/SIN($A2475/Fm*PI()))^(order-2) * (1/f_dec2*SIN(f_dec2*$A2475/Fm*PI())/SIN($A2475/Fm*PI())) *  (1/(f_dec*n_avg)*SIN((f_dec*n_avg)*$A2475/Fm*PI())/SIN($A2475/Fm*PI()))    ))</f>
        <v>-155.6446921254061</v>
      </c>
      <c r="D2475" s="82"/>
      <c r="F2475" s="10"/>
      <c r="G2475" s="11"/>
    </row>
    <row r="2476" spans="1:7">
      <c r="A2476" s="57">
        <f t="shared" ca="1" si="76"/>
        <v>121700</v>
      </c>
      <c r="B2476" s="50">
        <f t="shared" ca="1" si="77"/>
        <v>-156.29392384035424</v>
      </c>
      <c r="D2476" s="82"/>
      <c r="F2476" s="10"/>
      <c r="G2476" s="11"/>
    </row>
    <row r="2477" spans="1:7">
      <c r="A2477" s="57">
        <f t="shared" ca="1" si="76"/>
        <v>121750</v>
      </c>
      <c r="B2477" s="50">
        <f t="shared" ca="1" si="77"/>
        <v>-156.95343658805302</v>
      </c>
      <c r="D2477" s="82"/>
      <c r="F2477" s="10"/>
      <c r="G2477" s="11"/>
    </row>
    <row r="2478" spans="1:7">
      <c r="A2478" s="57">
        <f t="shared" ca="1" si="76"/>
        <v>121800</v>
      </c>
      <c r="B2478" s="50">
        <f t="shared" ca="1" si="77"/>
        <v>-157.6235393729275</v>
      </c>
      <c r="D2478" s="82"/>
      <c r="F2478" s="10"/>
      <c r="G2478" s="11"/>
    </row>
    <row r="2479" spans="1:7">
      <c r="A2479" s="57">
        <f t="shared" ca="1" si="76"/>
        <v>121850</v>
      </c>
      <c r="B2479" s="50">
        <f t="shared" ca="1" si="77"/>
        <v>-158.30455581185953</v>
      </c>
      <c r="D2479" s="82"/>
      <c r="F2479" s="10"/>
      <c r="G2479" s="11"/>
    </row>
    <row r="2480" spans="1:7">
      <c r="A2480" s="57">
        <f t="shared" ca="1" si="76"/>
        <v>121900</v>
      </c>
      <c r="B2480" s="50">
        <f t="shared" ca="1" si="77"/>
        <v>-158.99682506926155</v>
      </c>
      <c r="D2480" s="82"/>
      <c r="F2480" s="10"/>
      <c r="G2480" s="11"/>
    </row>
    <row r="2481" spans="1:7">
      <c r="A2481" s="57">
        <f t="shared" ca="1" si="76"/>
        <v>121950</v>
      </c>
      <c r="B2481" s="50">
        <f t="shared" ca="1" si="77"/>
        <v>-159.70070286818097</v>
      </c>
      <c r="D2481" s="82"/>
      <c r="F2481" s="10"/>
      <c r="G2481" s="11"/>
    </row>
    <row r="2482" spans="1:7">
      <c r="A2482" s="57">
        <f t="shared" ca="1" si="76"/>
        <v>122000</v>
      </c>
      <c r="B2482" s="50">
        <f t="shared" ca="1" si="77"/>
        <v>-160.41656258497881</v>
      </c>
      <c r="D2482" s="82"/>
      <c r="F2482" s="10"/>
      <c r="G2482" s="11"/>
    </row>
    <row r="2483" spans="1:7">
      <c r="A2483" s="57">
        <f t="shared" ca="1" si="76"/>
        <v>122050</v>
      </c>
      <c r="B2483" s="50">
        <f t="shared" ca="1" si="77"/>
        <v>-161.14479643601425</v>
      </c>
      <c r="D2483" s="82"/>
      <c r="F2483" s="10"/>
      <c r="G2483" s="11"/>
    </row>
    <row r="2484" spans="1:7">
      <c r="A2484" s="57">
        <f t="shared" ca="1" si="76"/>
        <v>122100</v>
      </c>
      <c r="B2484" s="50">
        <f t="shared" ca="1" si="77"/>
        <v>-161.88581676576629</v>
      </c>
      <c r="D2484" s="82"/>
      <c r="F2484" s="10"/>
      <c r="G2484" s="11"/>
    </row>
    <row r="2485" spans="1:7">
      <c r="A2485" s="57">
        <f t="shared" ca="1" si="76"/>
        <v>122150</v>
      </c>
      <c r="B2485" s="50">
        <f t="shared" ca="1" si="77"/>
        <v>-162.64005744698736</v>
      </c>
      <c r="D2485" s="82"/>
      <c r="F2485" s="10"/>
      <c r="G2485" s="11"/>
    </row>
    <row r="2486" spans="1:7">
      <c r="A2486" s="57">
        <f t="shared" ca="1" si="76"/>
        <v>122200</v>
      </c>
      <c r="B2486" s="50">
        <f t="shared" ca="1" si="77"/>
        <v>-163.4079754047811</v>
      </c>
      <c r="D2486" s="82"/>
      <c r="F2486" s="10"/>
      <c r="G2486" s="11"/>
    </row>
    <row r="2487" spans="1:7">
      <c r="A2487" s="57">
        <f t="shared" ca="1" si="76"/>
        <v>122250</v>
      </c>
      <c r="B2487" s="50">
        <f t="shared" ca="1" si="77"/>
        <v>-164.19005227800699</v>
      </c>
      <c r="D2487" s="82"/>
      <c r="F2487" s="10"/>
      <c r="G2487" s="11"/>
    </row>
    <row r="2488" spans="1:7">
      <c r="A2488" s="57">
        <f t="shared" ca="1" si="76"/>
        <v>122300</v>
      </c>
      <c r="B2488" s="50">
        <f t="shared" ca="1" si="77"/>
        <v>-164.98679623313535</v>
      </c>
      <c r="D2488" s="82"/>
      <c r="F2488" s="10"/>
      <c r="G2488" s="11"/>
    </row>
    <row r="2489" spans="1:7">
      <c r="A2489" s="57">
        <f t="shared" ca="1" si="76"/>
        <v>122350</v>
      </c>
      <c r="B2489" s="50">
        <f t="shared" ca="1" si="77"/>
        <v>-165.79874394764673</v>
      </c>
      <c r="D2489" s="82"/>
      <c r="F2489" s="10"/>
      <c r="G2489" s="11"/>
    </row>
    <row r="2490" spans="1:7">
      <c r="A2490" s="57">
        <f t="shared" ca="1" si="76"/>
        <v>122400</v>
      </c>
      <c r="B2490" s="50">
        <f t="shared" ca="1" si="77"/>
        <v>-166.62646278236474</v>
      </c>
      <c r="D2490" s="82"/>
      <c r="F2490" s="10"/>
      <c r="G2490" s="11"/>
    </row>
    <row r="2491" spans="1:7">
      <c r="A2491" s="57">
        <f t="shared" ca="1" si="76"/>
        <v>122450</v>
      </c>
      <c r="B2491" s="50">
        <f t="shared" ca="1" si="77"/>
        <v>-167.47055316473049</v>
      </c>
      <c r="D2491" s="82"/>
      <c r="F2491" s="10"/>
      <c r="G2491" s="11"/>
    </row>
    <row r="2492" spans="1:7">
      <c r="A2492" s="57">
        <f t="shared" ca="1" si="76"/>
        <v>122500</v>
      </c>
      <c r="B2492" s="50">
        <f t="shared" ca="1" si="77"/>
        <v>-168.33165120809039</v>
      </c>
      <c r="D2492" s="82"/>
      <c r="F2492" s="10"/>
      <c r="G2492" s="11"/>
    </row>
    <row r="2493" spans="1:7">
      <c r="A2493" s="57">
        <f t="shared" ca="1" si="76"/>
        <v>122550</v>
      </c>
      <c r="B2493" s="50">
        <f t="shared" ca="1" si="77"/>
        <v>-169.21043159561339</v>
      </c>
      <c r="D2493" s="82"/>
      <c r="F2493" s="10"/>
      <c r="G2493" s="11"/>
    </row>
    <row r="2494" spans="1:7">
      <c r="A2494" s="57">
        <f t="shared" ca="1" si="76"/>
        <v>122600</v>
      </c>
      <c r="B2494" s="50">
        <f t="shared" ca="1" si="77"/>
        <v>-170.10761076157627</v>
      </c>
      <c r="D2494" s="82"/>
      <c r="F2494" s="10"/>
      <c r="G2494" s="11"/>
    </row>
    <row r="2495" spans="1:7">
      <c r="A2495" s="57">
        <f t="shared" ca="1" si="76"/>
        <v>122650</v>
      </c>
      <c r="B2495" s="50">
        <f t="shared" ca="1" si="77"/>
        <v>-171.02395040759711</v>
      </c>
      <c r="D2495" s="82"/>
      <c r="F2495" s="10"/>
      <c r="G2495" s="11"/>
    </row>
    <row r="2496" spans="1:7">
      <c r="A2496" s="57">
        <f t="shared" ca="1" si="76"/>
        <v>122700</v>
      </c>
      <c r="B2496" s="50">
        <f t="shared" ca="1" si="77"/>
        <v>-171.96026139703901</v>
      </c>
      <c r="D2496" s="82"/>
      <c r="F2496" s="10"/>
      <c r="G2496" s="11"/>
    </row>
    <row r="2497" spans="1:7">
      <c r="A2497" s="57">
        <f t="shared" ca="1" si="76"/>
        <v>122750</v>
      </c>
      <c r="B2497" s="50">
        <f t="shared" ca="1" si="77"/>
        <v>-172.91740807746973</v>
      </c>
      <c r="D2497" s="82"/>
      <c r="F2497" s="10"/>
      <c r="G2497" s="11"/>
    </row>
    <row r="2498" spans="1:7">
      <c r="A2498" s="57">
        <f t="shared" ca="1" si="76"/>
        <v>122800</v>
      </c>
      <c r="B2498" s="50">
        <f t="shared" ca="1" si="77"/>
        <v>-173.89631308891114</v>
      </c>
      <c r="D2498" s="82"/>
      <c r="F2498" s="10"/>
      <c r="G2498" s="11"/>
    </row>
    <row r="2499" spans="1:7">
      <c r="A2499" s="57">
        <f t="shared" ca="1" si="76"/>
        <v>122850</v>
      </c>
      <c r="B2499" s="50">
        <f t="shared" ca="1" si="77"/>
        <v>-174.89796272489556</v>
      </c>
      <c r="D2499" s="82"/>
      <c r="F2499" s="10"/>
      <c r="G2499" s="11"/>
    </row>
    <row r="2500" spans="1:7">
      <c r="A2500" s="57">
        <f t="shared" ca="1" si="76"/>
        <v>122900</v>
      </c>
      <c r="B2500" s="50">
        <f t="shared" ca="1" si="77"/>
        <v>-175.92341292440534</v>
      </c>
      <c r="D2500" s="82"/>
      <c r="F2500" s="10"/>
      <c r="G2500" s="11"/>
    </row>
    <row r="2501" spans="1:7">
      <c r="A2501" s="57">
        <f t="shared" ca="1" si="76"/>
        <v>122950</v>
      </c>
      <c r="B2501" s="50">
        <f t="shared" ca="1" si="77"/>
        <v>-176.97379598592892</v>
      </c>
      <c r="D2501" s="82"/>
      <c r="F2501" s="10"/>
      <c r="G2501" s="11"/>
    </row>
    <row r="2502" spans="1:7">
      <c r="A2502" s="57">
        <f t="shared" ca="1" si="76"/>
        <v>123000</v>
      </c>
      <c r="B2502" s="50">
        <f t="shared" ca="1" si="77"/>
        <v>-178.05032811065155</v>
      </c>
      <c r="D2502" s="82"/>
      <c r="F2502" s="10"/>
      <c r="G2502" s="11"/>
    </row>
    <row r="2503" spans="1:7">
      <c r="A2503" s="57">
        <f t="shared" ca="1" si="76"/>
        <v>123050</v>
      </c>
      <c r="B2503" s="50">
        <f t="shared" ca="1" si="77"/>
        <v>-179.15431790077349</v>
      </c>
      <c r="D2503" s="82"/>
      <c r="F2503" s="10"/>
      <c r="G2503" s="11"/>
    </row>
    <row r="2504" spans="1:7">
      <c r="A2504" s="57">
        <f t="shared" ca="1" si="76"/>
        <v>123100</v>
      </c>
      <c r="B2504" s="50">
        <f t="shared" ca="1" si="77"/>
        <v>-180.28717596185115</v>
      </c>
      <c r="D2504" s="82"/>
      <c r="F2504" s="10"/>
      <c r="G2504" s="11"/>
    </row>
    <row r="2505" spans="1:7">
      <c r="A2505" s="57">
        <f t="shared" ca="1" si="76"/>
        <v>123150</v>
      </c>
      <c r="B2505" s="50">
        <f t="shared" ca="1" si="77"/>
        <v>-181.45042578588516</v>
      </c>
      <c r="D2505" s="82"/>
      <c r="F2505" s="10"/>
      <c r="G2505" s="11"/>
    </row>
    <row r="2506" spans="1:7">
      <c r="A2506" s="57">
        <f t="shared" ca="1" si="76"/>
        <v>123200</v>
      </c>
      <c r="B2506" s="50">
        <f t="shared" ca="1" si="77"/>
        <v>-182.64571612576367</v>
      </c>
      <c r="D2506" s="82"/>
      <c r="F2506" s="10"/>
      <c r="G2506" s="11"/>
    </row>
    <row r="2507" spans="1:7">
      <c r="A2507" s="57">
        <f t="shared" ca="1" si="76"/>
        <v>123250</v>
      </c>
      <c r="B2507" s="50">
        <f t="shared" ca="1" si="77"/>
        <v>-183.87483511323347</v>
      </c>
      <c r="D2507" s="82"/>
      <c r="F2507" s="10"/>
      <c r="G2507" s="11"/>
    </row>
    <row r="2508" spans="1:7">
      <c r="A2508" s="57">
        <f t="shared" ca="1" si="76"/>
        <v>123300</v>
      </c>
      <c r="B2508" s="50">
        <f t="shared" ca="1" si="77"/>
        <v>-185.13972642376245</v>
      </c>
      <c r="D2508" s="82"/>
      <c r="F2508" s="10"/>
      <c r="G2508" s="11"/>
    </row>
    <row r="2509" spans="1:7">
      <c r="A2509" s="57">
        <f t="shared" ca="1" si="76"/>
        <v>123350</v>
      </c>
      <c r="B2509" s="50">
        <f t="shared" ca="1" si="77"/>
        <v>-186.44250785506514</v>
      </c>
      <c r="D2509" s="82"/>
      <c r="F2509" s="10"/>
      <c r="G2509" s="11"/>
    </row>
    <row r="2510" spans="1:7">
      <c r="A2510" s="57">
        <f t="shared" ca="1" si="76"/>
        <v>123400</v>
      </c>
      <c r="B2510" s="50">
        <f t="shared" ca="1" si="77"/>
        <v>-187.78549276512996</v>
      </c>
      <c r="D2510" s="82"/>
      <c r="F2510" s="10"/>
      <c r="G2510" s="11"/>
    </row>
    <row r="2511" spans="1:7">
      <c r="A2511" s="57">
        <f t="shared" ca="1" si="76"/>
        <v>123450</v>
      </c>
      <c r="B2511" s="50">
        <f t="shared" ca="1" si="77"/>
        <v>-189.17121491469771</v>
      </c>
      <c r="D2511" s="82"/>
      <c r="F2511" s="10"/>
      <c r="G2511" s="11"/>
    </row>
    <row r="2512" spans="1:7">
      <c r="A2512" s="57">
        <f t="shared" ca="1" si="76"/>
        <v>123500</v>
      </c>
      <c r="B2512" s="50">
        <f t="shared" ca="1" si="77"/>
        <v>-190.6024573843066</v>
      </c>
      <c r="D2512" s="82"/>
      <c r="F2512" s="10"/>
      <c r="G2512" s="11"/>
    </row>
    <row r="2513" spans="1:7">
      <c r="A2513" s="57">
        <f t="shared" ca="1" si="76"/>
        <v>123550</v>
      </c>
      <c r="B2513" s="50">
        <f t="shared" ca="1" si="77"/>
        <v>-192.08228639514147</v>
      </c>
      <c r="D2513" s="82"/>
      <c r="F2513" s="10"/>
      <c r="G2513" s="11"/>
    </row>
    <row r="2514" spans="1:7">
      <c r="A2514" s="57">
        <f t="shared" ca="1" si="76"/>
        <v>123600</v>
      </c>
      <c r="B2514" s="50">
        <f t="shared" ca="1" si="77"/>
        <v>-193.61409106673011</v>
      </c>
      <c r="D2514" s="82"/>
      <c r="F2514" s="10"/>
      <c r="G2514" s="11"/>
    </row>
    <row r="2515" spans="1:7">
      <c r="A2515" s="57">
        <f t="shared" ca="1" si="76"/>
        <v>123650</v>
      </c>
      <c r="B2515" s="50">
        <f t="shared" ca="1" si="77"/>
        <v>-195.20163040770876</v>
      </c>
      <c r="D2515" s="82"/>
      <c r="F2515" s="10"/>
      <c r="G2515" s="11"/>
    </row>
    <row r="2516" spans="1:7">
      <c r="A2516" s="57">
        <f t="shared" ca="1" si="76"/>
        <v>123700</v>
      </c>
      <c r="B2516" s="50">
        <f t="shared" ca="1" si="77"/>
        <v>-196.84908917856581</v>
      </c>
      <c r="D2516" s="82"/>
      <c r="F2516" s="10"/>
      <c r="G2516" s="11"/>
    </row>
    <row r="2517" spans="1:7">
      <c r="A2517" s="57">
        <f t="shared" ca="1" si="76"/>
        <v>123750</v>
      </c>
      <c r="B2517" s="50">
        <f t="shared" ca="1" si="77"/>
        <v>-198.56114471556208</v>
      </c>
      <c r="D2517" s="82"/>
      <c r="F2517" s="10"/>
      <c r="G2517" s="11"/>
    </row>
    <row r="2518" spans="1:7">
      <c r="A2518" s="57">
        <f t="shared" ca="1" si="76"/>
        <v>123800</v>
      </c>
      <c r="B2518" s="50">
        <f t="shared" ca="1" si="77"/>
        <v>-200.34304740253816</v>
      </c>
      <c r="D2518" s="82"/>
      <c r="F2518" s="10"/>
      <c r="G2518" s="11"/>
    </row>
    <row r="2519" spans="1:7">
      <c r="A2519" s="57">
        <f t="shared" ca="1" si="76"/>
        <v>123850</v>
      </c>
      <c r="B2519" s="50">
        <f t="shared" ca="1" si="77"/>
        <v>-202.20071827846695</v>
      </c>
      <c r="D2519" s="82"/>
      <c r="F2519" s="10"/>
      <c r="G2519" s="11"/>
    </row>
    <row r="2520" spans="1:7">
      <c r="A2520" s="57">
        <f t="shared" ca="1" si="76"/>
        <v>123900</v>
      </c>
      <c r="B2520" s="50">
        <f t="shared" ca="1" si="77"/>
        <v>-204.14086835494561</v>
      </c>
      <c r="D2520" s="82"/>
      <c r="F2520" s="10"/>
      <c r="G2520" s="11"/>
    </row>
    <row r="2521" spans="1:7">
      <c r="A2521" s="57">
        <f t="shared" ca="1" si="76"/>
        <v>123950</v>
      </c>
      <c r="B2521" s="50">
        <f t="shared" ca="1" si="77"/>
        <v>-206.17114570897724</v>
      </c>
      <c r="D2521" s="82"/>
      <c r="F2521" s="10"/>
      <c r="G2521" s="11"/>
    </row>
    <row r="2522" spans="1:7">
      <c r="A2522" s="57">
        <f t="shared" ca="1" si="76"/>
        <v>124000</v>
      </c>
      <c r="B2522" s="50">
        <f t="shared" ca="1" si="77"/>
        <v>-208.30031849032068</v>
      </c>
      <c r="D2522" s="82"/>
      <c r="F2522" s="10"/>
      <c r="G2522" s="11"/>
    </row>
    <row r="2523" spans="1:7">
      <c r="A2523" s="57">
        <f t="shared" ca="1" si="76"/>
        <v>124050</v>
      </c>
      <c r="B2523" s="50">
        <f t="shared" ca="1" si="77"/>
        <v>-210.53850490884358</v>
      </c>
      <c r="D2523" s="82"/>
      <c r="F2523" s="10"/>
      <c r="G2523" s="11"/>
    </row>
    <row r="2524" spans="1:7">
      <c r="A2524" s="57">
        <f t="shared" ca="1" si="76"/>
        <v>124100</v>
      </c>
      <c r="B2524" s="50">
        <f t="shared" ca="1" si="77"/>
        <v>-212.89746546119912</v>
      </c>
      <c r="D2524" s="82"/>
      <c r="F2524" s="10"/>
      <c r="G2524" s="11"/>
    </row>
    <row r="2525" spans="1:7">
      <c r="A2525" s="57">
        <f t="shared" ca="1" si="76"/>
        <v>124150</v>
      </c>
      <c r="B2525" s="50">
        <f t="shared" ca="1" si="77"/>
        <v>-215.39097877105857</v>
      </c>
      <c r="D2525" s="82"/>
      <c r="F2525" s="10"/>
      <c r="G2525" s="11"/>
    </row>
    <row r="2526" spans="1:7">
      <c r="A2526" s="57">
        <f t="shared" ca="1" si="76"/>
        <v>124200</v>
      </c>
      <c r="B2526" s="50">
        <f t="shared" ca="1" si="77"/>
        <v>-218.03533150358351</v>
      </c>
      <c r="D2526" s="82"/>
      <c r="F2526" s="10"/>
      <c r="G2526" s="11"/>
    </row>
    <row r="2527" spans="1:7">
      <c r="A2527" s="57">
        <f t="shared" ca="1" si="76"/>
        <v>124250</v>
      </c>
      <c r="B2527" s="50">
        <f t="shared" ca="1" si="77"/>
        <v>-220.84996660282613</v>
      </c>
      <c r="D2527" s="82"/>
      <c r="F2527" s="10"/>
      <c r="G2527" s="11"/>
    </row>
    <row r="2528" spans="1:7">
      <c r="A2528" s="57">
        <f t="shared" ca="1" si="76"/>
        <v>124300</v>
      </c>
      <c r="B2528" s="50">
        <f t="shared" ca="1" si="77"/>
        <v>-223.85835551772925</v>
      </c>
      <c r="D2528" s="82"/>
      <c r="F2528" s="10"/>
      <c r="G2528" s="11"/>
    </row>
    <row r="2529" spans="1:7">
      <c r="A2529" s="57">
        <f t="shared" ca="1" si="76"/>
        <v>124350</v>
      </c>
      <c r="B2529" s="50">
        <f t="shared" ca="1" si="77"/>
        <v>-227.08919423199393</v>
      </c>
      <c r="D2529" s="82"/>
      <c r="F2529" s="10"/>
      <c r="G2529" s="11"/>
    </row>
    <row r="2530" spans="1:7">
      <c r="A2530" s="57">
        <f t="shared" ca="1" si="76"/>
        <v>124400</v>
      </c>
      <c r="B2530" s="50">
        <f t="shared" ca="1" si="77"/>
        <v>-230.57807900003806</v>
      </c>
      <c r="D2530" s="82"/>
      <c r="F2530" s="10"/>
      <c r="G2530" s="11"/>
    </row>
    <row r="2531" spans="1:7">
      <c r="A2531" s="57">
        <f t="shared" ca="1" si="76"/>
        <v>124450</v>
      </c>
      <c r="B2531" s="50">
        <f t="shared" ca="1" si="77"/>
        <v>-234.36991296414539</v>
      </c>
      <c r="D2531" s="82"/>
      <c r="F2531" s="10"/>
      <c r="G2531" s="11"/>
    </row>
    <row r="2532" spans="1:7">
      <c r="A2532" s="57">
        <f t="shared" ca="1" si="76"/>
        <v>124500</v>
      </c>
      <c r="B2532" s="50">
        <f t="shared" ca="1" si="77"/>
        <v>-238.52246305922762</v>
      </c>
      <c r="D2532" s="82"/>
      <c r="F2532" s="10"/>
      <c r="G2532" s="11"/>
    </row>
    <row r="2533" spans="1:7">
      <c r="A2533" s="57">
        <f t="shared" ca="1" si="76"/>
        <v>124550</v>
      </c>
      <c r="B2533" s="50">
        <f t="shared" ca="1" si="77"/>
        <v>-243.1117973727045</v>
      </c>
      <c r="D2533" s="82"/>
      <c r="F2533" s="10"/>
      <c r="G2533" s="11"/>
    </row>
    <row r="2534" spans="1:7">
      <c r="A2534" s="57">
        <f t="shared" ca="1" si="76"/>
        <v>124600</v>
      </c>
      <c r="B2534" s="50">
        <f t="shared" ca="1" si="77"/>
        <v>-248.24093853006337</v>
      </c>
      <c r="D2534" s="82"/>
      <c r="F2534" s="10"/>
      <c r="G2534" s="11"/>
    </row>
    <row r="2535" spans="1:7">
      <c r="A2535" s="57">
        <f t="shared" ca="1" si="76"/>
        <v>124650</v>
      </c>
      <c r="B2535" s="50">
        <f t="shared" ca="1" si="77"/>
        <v>-254.05432577572293</v>
      </c>
      <c r="D2535" s="82"/>
      <c r="F2535" s="10"/>
      <c r="G2535" s="11"/>
    </row>
    <row r="2536" spans="1:7">
      <c r="A2536" s="57">
        <f t="shared" ca="1" si="76"/>
        <v>124700</v>
      </c>
      <c r="B2536" s="50">
        <f t="shared" ca="1" si="77"/>
        <v>-260.76350090501319</v>
      </c>
      <c r="D2536" s="82"/>
      <c r="F2536" s="10"/>
      <c r="G2536" s="11"/>
    </row>
    <row r="2537" spans="1:7">
      <c r="A2537" s="57">
        <f t="shared" ca="1" si="76"/>
        <v>124750</v>
      </c>
      <c r="B2537" s="50">
        <f t="shared" ca="1" si="77"/>
        <v>-268.6964252804018</v>
      </c>
      <c r="D2537" s="82"/>
      <c r="F2537" s="10"/>
      <c r="G2537" s="11"/>
    </row>
    <row r="2538" spans="1:7">
      <c r="A2538" s="57">
        <f t="shared" ca="1" si="76"/>
        <v>124800</v>
      </c>
      <c r="B2538" s="50">
        <f t="shared" ca="1" si="77"/>
        <v>-278.40252994529618</v>
      </c>
      <c r="D2538" s="82"/>
      <c r="F2538" s="10"/>
      <c r="G2538" s="11"/>
    </row>
    <row r="2539" spans="1:7">
      <c r="A2539" s="57">
        <f t="shared" ref="A2539:A2602" ca="1" si="78">OFFSET(A2539,-1,0)+f_stop/5000</f>
        <v>124850</v>
      </c>
      <c r="B2539" s="50">
        <f t="shared" ref="B2539:B2602" ca="1" si="79">20*LOG(ABS(   (1/f_dec*SIN(f_dec*$A2539/Fm*PI())/SIN($A2539/Fm*PI()))^(order-2) * (1/f_dec2*SIN(f_dec2*$A2539/Fm*PI())/SIN($A2539/Fm*PI())) *  (1/(f_dec*n_avg)*SIN((f_dec*n_avg)*$A2539/Fm*PI())/SIN($A2539/Fm*PI()))    ))</f>
        <v>-290.9118105557439</v>
      </c>
      <c r="D2539" s="82"/>
      <c r="F2539" s="10"/>
      <c r="G2539" s="11"/>
    </row>
    <row r="2540" spans="1:7">
      <c r="A2540" s="57">
        <f t="shared" ca="1" si="78"/>
        <v>124900</v>
      </c>
      <c r="B2540" s="50">
        <f t="shared" ca="1" si="79"/>
        <v>-308.53664699150914</v>
      </c>
      <c r="D2540" s="82"/>
      <c r="F2540" s="10"/>
      <c r="G2540" s="11"/>
    </row>
    <row r="2541" spans="1:7">
      <c r="A2541" s="57">
        <f t="shared" ca="1" si="78"/>
        <v>124950</v>
      </c>
      <c r="B2541" s="50">
        <f t="shared" ca="1" si="79"/>
        <v>-338.65566066675541</v>
      </c>
      <c r="D2541" s="82"/>
      <c r="F2541" s="10"/>
      <c r="G2541" s="11"/>
    </row>
    <row r="2542" spans="1:7">
      <c r="A2542" s="57">
        <f t="shared" ca="1" si="78"/>
        <v>125000</v>
      </c>
      <c r="B2542" s="50">
        <f t="shared" ca="1" si="79"/>
        <v>-1639.7740930922421</v>
      </c>
      <c r="D2542" s="82"/>
      <c r="F2542" s="10"/>
      <c r="G2542" s="11"/>
    </row>
    <row r="2543" spans="1:7">
      <c r="A2543" s="57">
        <f t="shared" ca="1" si="78"/>
        <v>125050</v>
      </c>
      <c r="B2543" s="50">
        <f t="shared" ca="1" si="79"/>
        <v>-338.68859962759007</v>
      </c>
      <c r="D2543" s="82"/>
    </row>
    <row r="2544" spans="1:7">
      <c r="A2544" s="57">
        <f t="shared" ca="1" si="78"/>
        <v>125100</v>
      </c>
      <c r="B2544" s="50">
        <f t="shared" ca="1" si="79"/>
        <v>-308.60252492427276</v>
      </c>
      <c r="D2544" s="82"/>
    </row>
    <row r="2545" spans="1:4">
      <c r="A2545" s="57">
        <f t="shared" ca="1" si="78"/>
        <v>125150</v>
      </c>
      <c r="B2545" s="50">
        <f t="shared" ca="1" si="79"/>
        <v>-291.01062748261779</v>
      </c>
      <c r="D2545" s="82"/>
    </row>
    <row r="2546" spans="1:4">
      <c r="A2546" s="57">
        <f t="shared" ca="1" si="78"/>
        <v>125200</v>
      </c>
      <c r="B2546" s="50">
        <f t="shared" ca="1" si="79"/>
        <v>-278.53428589959731</v>
      </c>
      <c r="D2546" s="82"/>
    </row>
    <row r="2547" spans="1:4">
      <c r="A2547" s="57">
        <f t="shared" ca="1" si="78"/>
        <v>125250</v>
      </c>
      <c r="B2547" s="50">
        <f t="shared" ca="1" si="79"/>
        <v>-268.86112030652333</v>
      </c>
      <c r="D2547" s="82"/>
    </row>
    <row r="2548" spans="1:4">
      <c r="A2548" s="57">
        <f t="shared" ca="1" si="78"/>
        <v>125300</v>
      </c>
      <c r="B2548" s="50">
        <f t="shared" ca="1" si="79"/>
        <v>-260.96113505845267</v>
      </c>
      <c r="D2548" s="82"/>
    </row>
    <row r="2549" spans="1:4">
      <c r="A2549" s="57">
        <f t="shared" ca="1" si="78"/>
        <v>125350</v>
      </c>
      <c r="B2549" s="50">
        <f t="shared" ca="1" si="79"/>
        <v>-254.28489912307998</v>
      </c>
      <c r="D2549" s="82"/>
    </row>
    <row r="2550" spans="1:4">
      <c r="A2550" s="57">
        <f t="shared" ca="1" si="78"/>
        <v>125400</v>
      </c>
      <c r="B2550" s="50">
        <f t="shared" ca="1" si="79"/>
        <v>-248.50445114902897</v>
      </c>
      <c r="D2550" s="82"/>
    </row>
    <row r="2551" spans="1:4">
      <c r="A2551" s="57">
        <f t="shared" ca="1" si="78"/>
        <v>125450</v>
      </c>
      <c r="B2551" s="50">
        <f t="shared" ca="1" si="79"/>
        <v>-243.40824935208187</v>
      </c>
      <c r="D2551" s="82"/>
    </row>
    <row r="2552" spans="1:4">
      <c r="A2552" s="57">
        <f t="shared" ca="1" si="78"/>
        <v>125500</v>
      </c>
      <c r="B2552" s="50">
        <f t="shared" ca="1" si="79"/>
        <v>-238.85185449891225</v>
      </c>
      <c r="D2552" s="82"/>
    </row>
    <row r="2553" spans="1:4">
      <c r="A2553" s="57">
        <f t="shared" ca="1" si="78"/>
        <v>125550</v>
      </c>
      <c r="B2553" s="50">
        <f t="shared" ca="1" si="79"/>
        <v>-234.73224397513508</v>
      </c>
      <c r="D2553" s="82"/>
    </row>
    <row r="2554" spans="1:4">
      <c r="A2554" s="57">
        <f t="shared" ca="1" si="78"/>
        <v>125600</v>
      </c>
      <c r="B2554" s="50">
        <f t="shared" ca="1" si="79"/>
        <v>-230.97334970443251</v>
      </c>
      <c r="D2554" s="82"/>
    </row>
    <row r="2555" spans="1:4">
      <c r="A2555" s="57">
        <f t="shared" ca="1" si="78"/>
        <v>125650</v>
      </c>
      <c r="B2555" s="50">
        <f t="shared" ca="1" si="79"/>
        <v>-227.51740476298863</v>
      </c>
      <c r="D2555" s="82"/>
    </row>
    <row r="2556" spans="1:4">
      <c r="A2556" s="57">
        <f t="shared" ca="1" si="78"/>
        <v>125700</v>
      </c>
      <c r="B2556" s="50">
        <f t="shared" ca="1" si="79"/>
        <v>-224.31950601962808</v>
      </c>
      <c r="D2556" s="82"/>
    </row>
    <row r="2557" spans="1:4">
      <c r="A2557" s="57">
        <f t="shared" ca="1" si="78"/>
        <v>125750</v>
      </c>
      <c r="B2557" s="50">
        <f t="shared" ca="1" si="79"/>
        <v>-221.34405723102964</v>
      </c>
      <c r="D2557" s="82"/>
    </row>
    <row r="2558" spans="1:4">
      <c r="A2558" s="57">
        <f t="shared" ca="1" si="78"/>
        <v>125800</v>
      </c>
      <c r="B2558" s="50">
        <f t="shared" ca="1" si="79"/>
        <v>-218.56236242459502</v>
      </c>
      <c r="D2558" s="82"/>
    </row>
    <row r="2559" spans="1:4">
      <c r="A2559" s="57">
        <f t="shared" ca="1" si="78"/>
        <v>125850</v>
      </c>
      <c r="B2559" s="50">
        <f t="shared" ca="1" si="79"/>
        <v>-215.95095016248433</v>
      </c>
      <c r="D2559" s="82"/>
    </row>
    <row r="2560" spans="1:4">
      <c r="A2560" s="57">
        <f t="shared" ca="1" si="78"/>
        <v>125900</v>
      </c>
      <c r="B2560" s="50">
        <f t="shared" ca="1" si="79"/>
        <v>-213.49037751174495</v>
      </c>
      <c r="D2560" s="82"/>
    </row>
    <row r="2561" spans="1:4">
      <c r="A2561" s="57">
        <f t="shared" ca="1" si="78"/>
        <v>125950</v>
      </c>
      <c r="B2561" s="50">
        <f t="shared" ca="1" si="79"/>
        <v>-211.16435781832081</v>
      </c>
      <c r="D2561" s="82"/>
    </row>
    <row r="2562" spans="1:4">
      <c r="A2562" s="57">
        <f t="shared" ca="1" si="78"/>
        <v>126000</v>
      </c>
      <c r="B2562" s="50">
        <f t="shared" ca="1" si="79"/>
        <v>-208.95911246964266</v>
      </c>
      <c r="D2562" s="82"/>
    </row>
    <row r="2563" spans="1:4">
      <c r="A2563" s="57">
        <f t="shared" ca="1" si="78"/>
        <v>126050</v>
      </c>
      <c r="B2563" s="50">
        <f t="shared" ca="1" si="79"/>
        <v>-206.8628809801609</v>
      </c>
      <c r="D2563" s="82"/>
    </row>
    <row r="2564" spans="1:4">
      <c r="A2564" s="57">
        <f t="shared" ca="1" si="78"/>
        <v>126100</v>
      </c>
      <c r="B2564" s="50">
        <f t="shared" ca="1" si="79"/>
        <v>-204.86554515111177</v>
      </c>
      <c r="D2564" s="82"/>
    </row>
    <row r="2565" spans="1:4">
      <c r="A2565" s="57">
        <f t="shared" ca="1" si="78"/>
        <v>126150</v>
      </c>
      <c r="B2565" s="50">
        <f t="shared" ca="1" si="79"/>
        <v>-202.95833684384078</v>
      </c>
      <c r="D2565" s="82"/>
    </row>
    <row r="2566" spans="1:4">
      <c r="A2566" s="57">
        <f t="shared" ca="1" si="78"/>
        <v>126200</v>
      </c>
      <c r="B2566" s="50">
        <f t="shared" ca="1" si="79"/>
        <v>-201.13360799244964</v>
      </c>
      <c r="D2566" s="82"/>
    </row>
    <row r="2567" spans="1:4">
      <c r="A2567" s="57">
        <f t="shared" ca="1" si="78"/>
        <v>126250</v>
      </c>
      <c r="B2567" s="50">
        <f t="shared" ca="1" si="79"/>
        <v>-199.3846475964466</v>
      </c>
      <c r="D2567" s="82"/>
    </row>
    <row r="2568" spans="1:4">
      <c r="A2568" s="57">
        <f t="shared" ca="1" si="78"/>
        <v>126300</v>
      </c>
      <c r="B2568" s="50">
        <f t="shared" ca="1" si="79"/>
        <v>-197.70553462796448</v>
      </c>
      <c r="D2568" s="82"/>
    </row>
    <row r="2569" spans="1:4">
      <c r="A2569" s="57">
        <f t="shared" ca="1" si="78"/>
        <v>126350</v>
      </c>
      <c r="B2569" s="50">
        <f t="shared" ca="1" si="79"/>
        <v>-196.09101871426904</v>
      </c>
      <c r="D2569" s="82"/>
    </row>
    <row r="2570" spans="1:4">
      <c r="A2570" s="57">
        <f t="shared" ca="1" si="78"/>
        <v>126400</v>
      </c>
      <c r="B2570" s="50">
        <f t="shared" ca="1" si="79"/>
        <v>-194.53642253020601</v>
      </c>
      <c r="D2570" s="82"/>
    </row>
    <row r="2571" spans="1:4">
      <c r="A2571" s="57">
        <f t="shared" ca="1" si="78"/>
        <v>126450</v>
      </c>
      <c r="B2571" s="50">
        <f t="shared" ca="1" si="79"/>
        <v>-193.03756132639592</v>
      </c>
      <c r="D2571" s="82"/>
    </row>
    <row r="2572" spans="1:4">
      <c r="A2572" s="57">
        <f t="shared" ca="1" si="78"/>
        <v>126500</v>
      </c>
      <c r="B2572" s="50">
        <f t="shared" ca="1" si="79"/>
        <v>-191.59067610530909</v>
      </c>
      <c r="D2572" s="82"/>
    </row>
    <row r="2573" spans="1:4">
      <c r="A2573" s="57">
        <f t="shared" ca="1" si="78"/>
        <v>126550</v>
      </c>
      <c r="B2573" s="50">
        <f t="shared" ca="1" si="79"/>
        <v>-190.19237775852699</v>
      </c>
      <c r="D2573" s="82"/>
    </row>
    <row r="2574" spans="1:4">
      <c r="A2574" s="57">
        <f t="shared" ca="1" si="78"/>
        <v>126600</v>
      </c>
      <c r="B2574" s="50">
        <f t="shared" ca="1" si="79"/>
        <v>-188.8396000759746</v>
      </c>
      <c r="D2574" s="82"/>
    </row>
    <row r="2575" spans="1:4">
      <c r="A2575" s="57">
        <f t="shared" ca="1" si="78"/>
        <v>126650</v>
      </c>
      <c r="B2575" s="50">
        <f t="shared" ca="1" si="79"/>
        <v>-187.52955998822182</v>
      </c>
      <c r="D2575" s="82"/>
    </row>
    <row r="2576" spans="1:4">
      <c r="A2576" s="57">
        <f t="shared" ca="1" si="78"/>
        <v>126700</v>
      </c>
      <c r="B2576" s="50">
        <f t="shared" ca="1" si="79"/>
        <v>-186.25972374564097</v>
      </c>
      <c r="D2576" s="82"/>
    </row>
    <row r="2577" spans="1:4">
      <c r="A2577" s="57">
        <f t="shared" ca="1" si="78"/>
        <v>126750</v>
      </c>
      <c r="B2577" s="50">
        <f t="shared" ca="1" si="79"/>
        <v>-185.02777800135442</v>
      </c>
      <c r="D2577" s="82"/>
    </row>
    <row r="2578" spans="1:4">
      <c r="A2578" s="57">
        <f t="shared" ca="1" si="78"/>
        <v>126800</v>
      </c>
      <c r="B2578" s="50">
        <f t="shared" ca="1" si="79"/>
        <v>-183.831604968759</v>
      </c>
      <c r="D2578" s="82"/>
    </row>
    <row r="2579" spans="1:4">
      <c r="A2579" s="57">
        <f t="shared" ca="1" si="78"/>
        <v>126850</v>
      </c>
      <c r="B2579" s="50">
        <f t="shared" ca="1" si="79"/>
        <v>-182.66926098350052</v>
      </c>
      <c r="D2579" s="82"/>
    </row>
    <row r="2580" spans="1:4">
      <c r="A2580" s="57">
        <f t="shared" ca="1" si="78"/>
        <v>126900</v>
      </c>
      <c r="B2580" s="50">
        <f t="shared" ca="1" si="79"/>
        <v>-181.53895792494416</v>
      </c>
      <c r="D2580" s="82"/>
    </row>
    <row r="2581" spans="1:4">
      <c r="A2581" s="57">
        <f t="shared" ca="1" si="78"/>
        <v>126950</v>
      </c>
      <c r="B2581" s="50">
        <f t="shared" ca="1" si="79"/>
        <v>-180.43904705131831</v>
      </c>
      <c r="D2581" s="82"/>
    </row>
    <row r="2582" spans="1:4">
      <c r="A2582" s="57">
        <f t="shared" ca="1" si="78"/>
        <v>127000</v>
      </c>
      <c r="B2582" s="50">
        <f t="shared" ca="1" si="79"/>
        <v>-179.36800488173714</v>
      </c>
      <c r="D2582" s="82"/>
    </row>
    <row r="2583" spans="1:4">
      <c r="A2583" s="57">
        <f t="shared" ca="1" si="78"/>
        <v>127050</v>
      </c>
      <c r="B2583" s="50">
        <f t="shared" ca="1" si="79"/>
        <v>-178.32442082175956</v>
      </c>
      <c r="D2583" s="82"/>
    </row>
    <row r="2584" spans="1:4">
      <c r="A2584" s="57">
        <f t="shared" ca="1" si="78"/>
        <v>127100</v>
      </c>
      <c r="B2584" s="50">
        <f t="shared" ca="1" si="79"/>
        <v>-177.30698628030294</v>
      </c>
      <c r="D2584" s="82"/>
    </row>
    <row r="2585" spans="1:4">
      <c r="A2585" s="57">
        <f t="shared" ca="1" si="78"/>
        <v>127150</v>
      </c>
      <c r="B2585" s="50">
        <f t="shared" ca="1" si="79"/>
        <v>-176.31448506729851</v>
      </c>
      <c r="D2585" s="82"/>
    </row>
    <row r="2586" spans="1:4">
      <c r="A2586" s="57">
        <f t="shared" ca="1" si="78"/>
        <v>127200</v>
      </c>
      <c r="B2586" s="50">
        <f t="shared" ca="1" si="79"/>
        <v>-175.3457848953783</v>
      </c>
      <c r="D2586" s="82"/>
    </row>
    <row r="2587" spans="1:4">
      <c r="A2587" s="57">
        <f t="shared" ca="1" si="78"/>
        <v>127250</v>
      </c>
      <c r="B2587" s="50">
        <f t="shared" ca="1" si="79"/>
        <v>-174.39982983667909</v>
      </c>
      <c r="D2587" s="82"/>
    </row>
    <row r="2588" spans="1:4">
      <c r="A2588" s="57">
        <f t="shared" ca="1" si="78"/>
        <v>127300</v>
      </c>
      <c r="B2588" s="50">
        <f t="shared" ca="1" si="79"/>
        <v>-173.47563360878868</v>
      </c>
      <c r="D2588" s="82"/>
    </row>
    <row r="2589" spans="1:4">
      <c r="A2589" s="57">
        <f t="shared" ca="1" si="78"/>
        <v>127350</v>
      </c>
      <c r="B2589" s="50">
        <f t="shared" ca="1" si="79"/>
        <v>-172.57227358280727</v>
      </c>
      <c r="D2589" s="82"/>
    </row>
    <row r="2590" spans="1:4">
      <c r="A2590" s="57">
        <f t="shared" ca="1" si="78"/>
        <v>127400</v>
      </c>
      <c r="B2590" s="50">
        <f t="shared" ca="1" si="79"/>
        <v>-171.68888542228837</v>
      </c>
      <c r="D2590" s="82"/>
    </row>
    <row r="2591" spans="1:4">
      <c r="A2591" s="57">
        <f t="shared" ca="1" si="78"/>
        <v>127450</v>
      </c>
      <c r="B2591" s="50">
        <f t="shared" ca="1" si="79"/>
        <v>-170.82465827499391</v>
      </c>
      <c r="D2591" s="82"/>
    </row>
    <row r="2592" spans="1:4">
      <c r="A2592" s="57">
        <f t="shared" ca="1" si="78"/>
        <v>127500</v>
      </c>
      <c r="B2592" s="50">
        <f t="shared" ca="1" si="79"/>
        <v>-169.97883045043014</v>
      </c>
      <c r="D2592" s="82"/>
    </row>
    <row r="2593" spans="1:4">
      <c r="A2593" s="57">
        <f t="shared" ca="1" si="78"/>
        <v>127550</v>
      </c>
      <c r="B2593" s="50">
        <f t="shared" ca="1" si="79"/>
        <v>-169.15068552544525</v>
      </c>
      <c r="D2593" s="82"/>
    </row>
    <row r="2594" spans="1:4">
      <c r="A2594" s="57">
        <f t="shared" ca="1" si="78"/>
        <v>127600</v>
      </c>
      <c r="B2594" s="50">
        <f t="shared" ca="1" si="79"/>
        <v>-168.33954882799753</v>
      </c>
      <c r="D2594" s="82"/>
    </row>
    <row r="2595" spans="1:4">
      <c r="A2595" s="57">
        <f t="shared" ca="1" si="78"/>
        <v>127650</v>
      </c>
      <c r="B2595" s="50">
        <f t="shared" ca="1" si="79"/>
        <v>-167.54478425586717</v>
      </c>
      <c r="D2595" s="82"/>
    </row>
    <row r="2596" spans="1:4">
      <c r="A2596" s="57">
        <f t="shared" ca="1" si="78"/>
        <v>127700</v>
      </c>
      <c r="B2596" s="50">
        <f t="shared" ca="1" si="79"/>
        <v>-166.76579139274341</v>
      </c>
      <c r="D2596" s="82"/>
    </row>
    <row r="2597" spans="1:4">
      <c r="A2597" s="57">
        <f t="shared" ca="1" si="78"/>
        <v>127750</v>
      </c>
      <c r="B2597" s="50">
        <f t="shared" ca="1" si="79"/>
        <v>-166.00200288893237</v>
      </c>
      <c r="D2597" s="82"/>
    </row>
    <row r="2598" spans="1:4">
      <c r="A2598" s="57">
        <f t="shared" ca="1" si="78"/>
        <v>127800</v>
      </c>
      <c r="B2598" s="50">
        <f t="shared" ca="1" si="79"/>
        <v>-165.25288207808401</v>
      </c>
      <c r="D2598" s="82"/>
    </row>
    <row r="2599" spans="1:4">
      <c r="A2599" s="57">
        <f t="shared" ca="1" si="78"/>
        <v>127850</v>
      </c>
      <c r="B2599" s="50">
        <f t="shared" ca="1" si="79"/>
        <v>-164.51792080486089</v>
      </c>
      <c r="D2599" s="82"/>
    </row>
    <row r="2600" spans="1:4">
      <c r="A2600" s="57">
        <f t="shared" ca="1" si="78"/>
        <v>127900</v>
      </c>
      <c r="B2600" s="50">
        <f t="shared" ca="1" si="79"/>
        <v>-163.79663744153615</v>
      </c>
      <c r="D2600" s="82"/>
    </row>
    <row r="2601" spans="1:4">
      <c r="A2601" s="57">
        <f t="shared" ca="1" si="78"/>
        <v>127950</v>
      </c>
      <c r="B2601" s="50">
        <f t="shared" ca="1" si="79"/>
        <v>-163.08857507414211</v>
      </c>
      <c r="D2601" s="82"/>
    </row>
    <row r="2602" spans="1:4">
      <c r="A2602" s="57">
        <f t="shared" ca="1" si="78"/>
        <v>128000</v>
      </c>
      <c r="B2602" s="50">
        <f t="shared" ca="1" si="79"/>
        <v>-162.39329984106209</v>
      </c>
      <c r="D2602" s="82"/>
    </row>
    <row r="2603" spans="1:4">
      <c r="A2603" s="57">
        <f t="shared" ref="A2603:A2666" ca="1" si="80">OFFSET(A2603,-1,0)+f_stop/5000</f>
        <v>128050</v>
      </c>
      <c r="B2603" s="50">
        <f t="shared" ref="B2603:B2666" ca="1" si="81">20*LOG(ABS(   (1/f_dec*SIN(f_dec*$A2603/Fm*PI())/SIN($A2603/Fm*PI()))^(order-2) * (1/f_dec2*SIN(f_dec2*$A2603/Fm*PI())/SIN($A2603/Fm*PI())) *  (1/(f_dec*n_avg)*SIN((f_dec*n_avg)*$A2603/Fm*PI())/SIN($A2603/Fm*PI()))    ))</f>
        <v>-161.71039940895383</v>
      </c>
      <c r="D2603" s="82"/>
    </row>
    <row r="2604" spans="1:4">
      <c r="A2604" s="57">
        <f t="shared" ca="1" si="80"/>
        <v>128100</v>
      </c>
      <c r="B2604" s="50">
        <f t="shared" ca="1" si="81"/>
        <v>-161.03948157259723</v>
      </c>
      <c r="D2604" s="82"/>
    </row>
    <row r="2605" spans="1:4">
      <c r="A2605" s="57">
        <f t="shared" ca="1" si="80"/>
        <v>128150</v>
      </c>
      <c r="B2605" s="50">
        <f t="shared" ca="1" si="81"/>
        <v>-160.38017296677057</v>
      </c>
      <c r="D2605" s="82"/>
    </row>
    <row r="2606" spans="1:4">
      <c r="A2606" s="57">
        <f t="shared" ca="1" si="80"/>
        <v>128200</v>
      </c>
      <c r="B2606" s="50">
        <f t="shared" ca="1" si="81"/>
        <v>-159.73211787956751</v>
      </c>
      <c r="D2606" s="82"/>
    </row>
    <row r="2607" spans="1:4">
      <c r="A2607" s="57">
        <f t="shared" ca="1" si="80"/>
        <v>128250</v>
      </c>
      <c r="B2607" s="50">
        <f t="shared" ca="1" si="81"/>
        <v>-159.09497715771917</v>
      </c>
      <c r="D2607" s="82"/>
    </row>
    <row r="2608" spans="1:4">
      <c r="A2608" s="57">
        <f t="shared" ca="1" si="80"/>
        <v>128300</v>
      </c>
      <c r="B2608" s="50">
        <f t="shared" ca="1" si="81"/>
        <v>-158.46842719548675</v>
      </c>
      <c r="D2608" s="82"/>
    </row>
    <row r="2609" spans="1:4">
      <c r="A2609" s="57">
        <f t="shared" ca="1" si="80"/>
        <v>128350</v>
      </c>
      <c r="B2609" s="50">
        <f t="shared" ca="1" si="81"/>
        <v>-157.85215899959093</v>
      </c>
      <c r="D2609" s="82"/>
    </row>
    <row r="2610" spans="1:4">
      <c r="A2610" s="57">
        <f t="shared" ca="1" si="80"/>
        <v>128400</v>
      </c>
      <c r="B2610" s="50">
        <f t="shared" ca="1" si="81"/>
        <v>-157.24587732341251</v>
      </c>
      <c r="D2610" s="82"/>
    </row>
    <row r="2611" spans="1:4">
      <c r="A2611" s="57">
        <f t="shared" ca="1" si="80"/>
        <v>128450</v>
      </c>
      <c r="B2611" s="50">
        <f t="shared" ca="1" si="81"/>
        <v>-156.64929986439856</v>
      </c>
      <c r="D2611" s="82"/>
    </row>
    <row r="2612" spans="1:4">
      <c r="A2612" s="57">
        <f t="shared" ca="1" si="80"/>
        <v>128500</v>
      </c>
      <c r="B2612" s="50">
        <f t="shared" ca="1" si="81"/>
        <v>-156.0621565192167</v>
      </c>
      <c r="D2612" s="82"/>
    </row>
    <row r="2613" spans="1:4">
      <c r="A2613" s="57">
        <f t="shared" ca="1" si="80"/>
        <v>128550</v>
      </c>
      <c r="B2613" s="50">
        <f t="shared" ca="1" si="81"/>
        <v>-155.48418869174003</v>
      </c>
      <c r="D2613" s="82"/>
    </row>
    <row r="2614" spans="1:4">
      <c r="A2614" s="57">
        <f t="shared" ca="1" si="80"/>
        <v>128600</v>
      </c>
      <c r="B2614" s="50">
        <f t="shared" ca="1" si="81"/>
        <v>-154.91514864943329</v>
      </c>
      <c r="D2614" s="82"/>
    </row>
    <row r="2615" spans="1:4">
      <c r="A2615" s="57">
        <f t="shared" ca="1" si="80"/>
        <v>128650</v>
      </c>
      <c r="B2615" s="50">
        <f t="shared" ca="1" si="81"/>
        <v>-154.35479892412866</v>
      </c>
      <c r="D2615" s="82"/>
    </row>
    <row r="2616" spans="1:4">
      <c r="A2616" s="57">
        <f t="shared" ca="1" si="80"/>
        <v>128700</v>
      </c>
      <c r="B2616" s="50">
        <f t="shared" ca="1" si="81"/>
        <v>-153.80291175357181</v>
      </c>
      <c r="D2616" s="82"/>
    </row>
    <row r="2617" spans="1:4">
      <c r="A2617" s="57">
        <f t="shared" ca="1" si="80"/>
        <v>128750</v>
      </c>
      <c r="B2617" s="50">
        <f t="shared" ca="1" si="81"/>
        <v>-153.25926856045245</v>
      </c>
      <c r="D2617" s="82"/>
    </row>
    <row r="2618" spans="1:4">
      <c r="A2618" s="57">
        <f t="shared" ca="1" si="80"/>
        <v>128800</v>
      </c>
      <c r="B2618" s="50">
        <f t="shared" ca="1" si="81"/>
        <v>-152.72365946593882</v>
      </c>
      <c r="D2618" s="82"/>
    </row>
    <row r="2619" spans="1:4">
      <c r="A2619" s="57">
        <f t="shared" ca="1" si="80"/>
        <v>128850</v>
      </c>
      <c r="B2619" s="50">
        <f t="shared" ca="1" si="81"/>
        <v>-152.19588283501238</v>
      </c>
      <c r="D2619" s="82"/>
    </row>
    <row r="2620" spans="1:4">
      <c r="A2620" s="57">
        <f t="shared" ca="1" si="80"/>
        <v>128900</v>
      </c>
      <c r="B2620" s="50">
        <f t="shared" ca="1" si="81"/>
        <v>-151.67574485113948</v>
      </c>
      <c r="D2620" s="82"/>
    </row>
    <row r="2621" spans="1:4">
      <c r="A2621" s="57">
        <f t="shared" ca="1" si="80"/>
        <v>128950</v>
      </c>
      <c r="B2621" s="50">
        <f t="shared" ca="1" si="81"/>
        <v>-151.16305911803531</v>
      </c>
      <c r="D2621" s="82"/>
    </row>
    <row r="2622" spans="1:4">
      <c r="A2622" s="57">
        <f t="shared" ca="1" si="80"/>
        <v>129000</v>
      </c>
      <c r="B2622" s="50">
        <f t="shared" ca="1" si="81"/>
        <v>-150.65764628647977</v>
      </c>
      <c r="D2622" s="82"/>
    </row>
    <row r="2623" spans="1:4">
      <c r="A2623" s="57">
        <f t="shared" ca="1" si="80"/>
        <v>129050</v>
      </c>
      <c r="B2623" s="50">
        <f t="shared" ca="1" si="81"/>
        <v>-150.15933370431293</v>
      </c>
      <c r="D2623" s="82"/>
    </row>
    <row r="2624" spans="1:4">
      <c r="A2624" s="57">
        <f t="shared" ca="1" si="80"/>
        <v>129100</v>
      </c>
      <c r="B2624" s="50">
        <f t="shared" ca="1" si="81"/>
        <v>-149.66795508790713</v>
      </c>
      <c r="D2624" s="82"/>
    </row>
    <row r="2625" spans="1:4">
      <c r="A2625" s="57">
        <f t="shared" ca="1" si="80"/>
        <v>129150</v>
      </c>
      <c r="B2625" s="50">
        <f t="shared" ca="1" si="81"/>
        <v>-149.18335021355219</v>
      </c>
      <c r="D2625" s="82"/>
    </row>
    <row r="2626" spans="1:4">
      <c r="A2626" s="57">
        <f t="shared" ca="1" si="80"/>
        <v>129200</v>
      </c>
      <c r="B2626" s="50">
        <f t="shared" ca="1" si="81"/>
        <v>-148.70536462732218</v>
      </c>
      <c r="D2626" s="82"/>
    </row>
    <row r="2627" spans="1:4">
      <c r="A2627" s="57">
        <f t="shared" ca="1" si="80"/>
        <v>129250</v>
      </c>
      <c r="B2627" s="50">
        <f t="shared" ca="1" si="81"/>
        <v>-148.23384937211392</v>
      </c>
      <c r="D2627" s="82"/>
    </row>
    <row r="2628" spans="1:4">
      <c r="A2628" s="57">
        <f t="shared" ca="1" si="80"/>
        <v>129300</v>
      </c>
      <c r="B2628" s="50">
        <f t="shared" ca="1" si="81"/>
        <v>-147.76866073064699</v>
      </c>
      <c r="D2628" s="82"/>
    </row>
    <row r="2629" spans="1:4">
      <c r="A2629" s="57">
        <f t="shared" ca="1" si="80"/>
        <v>129350</v>
      </c>
      <c r="B2629" s="50">
        <f t="shared" ca="1" si="81"/>
        <v>-147.30965998332431</v>
      </c>
      <c r="D2629" s="82"/>
    </row>
    <row r="2630" spans="1:4">
      <c r="A2630" s="57">
        <f t="shared" ca="1" si="80"/>
        <v>129400</v>
      </c>
      <c r="B2630" s="50">
        <f t="shared" ca="1" si="81"/>
        <v>-146.85671317992987</v>
      </c>
      <c r="D2630" s="82"/>
    </row>
    <row r="2631" spans="1:4">
      <c r="A2631" s="57">
        <f t="shared" ca="1" si="80"/>
        <v>129450</v>
      </c>
      <c r="B2631" s="50">
        <f t="shared" ca="1" si="81"/>
        <v>-146.4096909242264</v>
      </c>
      <c r="D2631" s="82"/>
    </row>
    <row r="2632" spans="1:4">
      <c r="A2632" s="57">
        <f t="shared" ca="1" si="80"/>
        <v>129500</v>
      </c>
      <c r="B2632" s="50">
        <f t="shared" ca="1" si="81"/>
        <v>-145.96846817059023</v>
      </c>
      <c r="D2632" s="82"/>
    </row>
    <row r="2633" spans="1:4">
      <c r="A2633" s="57">
        <f t="shared" ca="1" si="80"/>
        <v>129550</v>
      </c>
      <c r="B2633" s="50">
        <f t="shared" ca="1" si="81"/>
        <v>-145.53292403188044</v>
      </c>
      <c r="D2633" s="82"/>
    </row>
    <row r="2634" spans="1:4">
      <c r="A2634" s="57">
        <f t="shared" ca="1" si="80"/>
        <v>129600</v>
      </c>
      <c r="B2634" s="50">
        <f t="shared" ca="1" si="81"/>
        <v>-145.10294159781148</v>
      </c>
      <c r="D2634" s="82"/>
    </row>
    <row r="2635" spans="1:4">
      <c r="A2635" s="57">
        <f t="shared" ca="1" si="80"/>
        <v>129650</v>
      </c>
      <c r="B2635" s="50">
        <f t="shared" ca="1" si="81"/>
        <v>-144.67840776314364</v>
      </c>
      <c r="D2635" s="82"/>
    </row>
    <row r="2636" spans="1:4">
      <c r="A2636" s="57">
        <f t="shared" ca="1" si="80"/>
        <v>129700</v>
      </c>
      <c r="B2636" s="50">
        <f t="shared" ca="1" si="81"/>
        <v>-144.25921306506294</v>
      </c>
      <c r="D2636" s="82"/>
    </row>
    <row r="2637" spans="1:4">
      <c r="A2637" s="57">
        <f t="shared" ca="1" si="80"/>
        <v>129750</v>
      </c>
      <c r="B2637" s="50">
        <f t="shared" ca="1" si="81"/>
        <v>-143.84525152916802</v>
      </c>
      <c r="D2637" s="82"/>
    </row>
    <row r="2638" spans="1:4">
      <c r="A2638" s="57">
        <f t="shared" ca="1" si="80"/>
        <v>129800</v>
      </c>
      <c r="B2638" s="50">
        <f t="shared" ca="1" si="81"/>
        <v>-143.43642052351913</v>
      </c>
      <c r="D2638" s="82"/>
    </row>
    <row r="2639" spans="1:4">
      <c r="A2639" s="57">
        <f t="shared" ca="1" si="80"/>
        <v>129850</v>
      </c>
      <c r="B2639" s="50">
        <f t="shared" ca="1" si="81"/>
        <v>-143.03262062025379</v>
      </c>
      <c r="D2639" s="82"/>
    </row>
    <row r="2640" spans="1:4">
      <c r="A2640" s="57">
        <f t="shared" ca="1" si="80"/>
        <v>129900</v>
      </c>
      <c r="B2640" s="50">
        <f t="shared" ca="1" si="81"/>
        <v>-142.63375546429901</v>
      </c>
      <c r="D2640" s="82"/>
    </row>
    <row r="2641" spans="1:4">
      <c r="A2641" s="57">
        <f t="shared" ca="1" si="80"/>
        <v>129950</v>
      </c>
      <c r="B2641" s="50">
        <f t="shared" ca="1" si="81"/>
        <v>-142.23973164874926</v>
      </c>
      <c r="D2641" s="82"/>
    </row>
    <row r="2642" spans="1:4">
      <c r="A2642" s="57">
        <f t="shared" ca="1" si="80"/>
        <v>130000</v>
      </c>
      <c r="B2642" s="50">
        <f t="shared" ca="1" si="81"/>
        <v>-141.85045859650958</v>
      </c>
      <c r="D2642" s="82"/>
    </row>
    <row r="2643" spans="1:4">
      <c r="A2643" s="57">
        <f t="shared" ca="1" si="80"/>
        <v>130050</v>
      </c>
      <c r="B2643" s="50">
        <f t="shared" ca="1" si="81"/>
        <v>-141.46584844782569</v>
      </c>
      <c r="D2643" s="82"/>
    </row>
    <row r="2644" spans="1:4">
      <c r="A2644" s="57">
        <f t="shared" ca="1" si="80"/>
        <v>130100</v>
      </c>
      <c r="B2644" s="50">
        <f t="shared" ca="1" si="81"/>
        <v>-141.08581595335866</v>
      </c>
      <c r="D2644" s="82"/>
    </row>
    <row r="2645" spans="1:4">
      <c r="A2645" s="57">
        <f t="shared" ca="1" si="80"/>
        <v>130150</v>
      </c>
      <c r="B2645" s="50">
        <f t="shared" ca="1" si="81"/>
        <v>-140.7102783724753</v>
      </c>
      <c r="D2645" s="82"/>
    </row>
    <row r="2646" spans="1:4">
      <c r="A2646" s="57">
        <f t="shared" ca="1" si="80"/>
        <v>130200</v>
      </c>
      <c r="B2646" s="50">
        <f t="shared" ca="1" si="81"/>
        <v>-140.33915537645322</v>
      </c>
      <c r="D2646" s="82"/>
    </row>
    <row r="2647" spans="1:4">
      <c r="A2647" s="57">
        <f t="shared" ca="1" si="80"/>
        <v>130250</v>
      </c>
      <c r="B2647" s="50">
        <f t="shared" ca="1" si="81"/>
        <v>-139.97236895632017</v>
      </c>
      <c r="D2647" s="82"/>
    </row>
    <row r="2648" spans="1:4">
      <c r="A2648" s="57">
        <f t="shared" ca="1" si="80"/>
        <v>130300</v>
      </c>
      <c r="B2648" s="50">
        <f t="shared" ca="1" si="81"/>
        <v>-139.60984333505971</v>
      </c>
      <c r="D2648" s="82"/>
    </row>
    <row r="2649" spans="1:4">
      <c r="A2649" s="57">
        <f t="shared" ca="1" si="80"/>
        <v>130350</v>
      </c>
      <c r="B2649" s="50">
        <f t="shared" ca="1" si="81"/>
        <v>-139.25150488394223</v>
      </c>
      <c r="D2649" s="82"/>
    </row>
    <row r="2650" spans="1:4">
      <c r="A2650" s="57">
        <f t="shared" ca="1" si="80"/>
        <v>130400</v>
      </c>
      <c r="B2650" s="50">
        <f t="shared" ca="1" si="81"/>
        <v>-138.89728204274806</v>
      </c>
      <c r="D2650" s="82"/>
    </row>
    <row r="2651" spans="1:4">
      <c r="A2651" s="57">
        <f t="shared" ca="1" si="80"/>
        <v>130450</v>
      </c>
      <c r="B2651" s="50">
        <f t="shared" ca="1" si="81"/>
        <v>-138.54710524366769</v>
      </c>
      <c r="D2651" s="82"/>
    </row>
    <row r="2652" spans="1:4">
      <c r="A2652" s="57">
        <f t="shared" ca="1" si="80"/>
        <v>130500</v>
      </c>
      <c r="B2652" s="50">
        <f t="shared" ca="1" si="81"/>
        <v>-138.20090683867974</v>
      </c>
      <c r="D2652" s="82"/>
    </row>
    <row r="2653" spans="1:4">
      <c r="A2653" s="57">
        <f t="shared" ca="1" si="80"/>
        <v>130550</v>
      </c>
      <c r="B2653" s="50">
        <f t="shared" ca="1" si="81"/>
        <v>-137.85862103021356</v>
      </c>
      <c r="D2653" s="82"/>
    </row>
    <row r="2654" spans="1:4">
      <c r="A2654" s="57">
        <f t="shared" ca="1" si="80"/>
        <v>130600</v>
      </c>
      <c r="B2654" s="50">
        <f t="shared" ca="1" si="81"/>
        <v>-137.52018380492478</v>
      </c>
      <c r="D2654" s="82"/>
    </row>
    <row r="2655" spans="1:4">
      <c r="A2655" s="57">
        <f t="shared" ca="1" si="80"/>
        <v>130650</v>
      </c>
      <c r="B2655" s="50">
        <f t="shared" ca="1" si="81"/>
        <v>-137.18553287041442</v>
      </c>
      <c r="D2655" s="82"/>
    </row>
    <row r="2656" spans="1:4">
      <c r="A2656" s="57">
        <f t="shared" ca="1" si="80"/>
        <v>130700</v>
      </c>
      <c r="B2656" s="50">
        <f t="shared" ca="1" si="81"/>
        <v>-136.85460759473665</v>
      </c>
      <c r="D2656" s="82"/>
    </row>
    <row r="2657" spans="1:4">
      <c r="A2657" s="57">
        <f t="shared" ca="1" si="80"/>
        <v>130750</v>
      </c>
      <c r="B2657" s="50">
        <f t="shared" ca="1" si="81"/>
        <v>-136.52734894855041</v>
      </c>
      <c r="D2657" s="82"/>
    </row>
    <row r="2658" spans="1:4">
      <c r="A2658" s="57">
        <f t="shared" ca="1" si="80"/>
        <v>130800</v>
      </c>
      <c r="B2658" s="50">
        <f t="shared" ca="1" si="81"/>
        <v>-136.20369944977531</v>
      </c>
      <c r="D2658" s="82"/>
    </row>
    <row r="2659" spans="1:4">
      <c r="A2659" s="57">
        <f t="shared" ca="1" si="80"/>
        <v>130850</v>
      </c>
      <c r="B2659" s="50">
        <f t="shared" ca="1" si="81"/>
        <v>-135.88360311062451</v>
      </c>
      <c r="D2659" s="82"/>
    </row>
    <row r="2660" spans="1:4">
      <c r="A2660" s="57">
        <f t="shared" ca="1" si="80"/>
        <v>130900</v>
      </c>
      <c r="B2660" s="50">
        <f t="shared" ca="1" si="81"/>
        <v>-135.56700538689316</v>
      </c>
      <c r="D2660" s="82"/>
    </row>
    <row r="2661" spans="1:4">
      <c r="A2661" s="57">
        <f t="shared" ca="1" si="80"/>
        <v>130950</v>
      </c>
      <c r="B2661" s="50">
        <f t="shared" ca="1" si="81"/>
        <v>-135.25385312938704</v>
      </c>
      <c r="D2661" s="82"/>
    </row>
    <row r="2662" spans="1:4">
      <c r="A2662" s="57">
        <f t="shared" ca="1" si="80"/>
        <v>131000</v>
      </c>
      <c r="B2662" s="50">
        <f t="shared" ca="1" si="81"/>
        <v>-134.94409453738581</v>
      </c>
      <c r="D2662" s="82"/>
    </row>
    <row r="2663" spans="1:4">
      <c r="A2663" s="57">
        <f t="shared" ca="1" si="80"/>
        <v>131050</v>
      </c>
      <c r="B2663" s="50">
        <f t="shared" ca="1" si="81"/>
        <v>-134.63767911403687</v>
      </c>
      <c r="D2663" s="82"/>
    </row>
    <row r="2664" spans="1:4">
      <c r="A2664" s="57">
        <f t="shared" ca="1" si="80"/>
        <v>131100</v>
      </c>
      <c r="B2664" s="50">
        <f t="shared" ca="1" si="81"/>
        <v>-134.33455762358756</v>
      </c>
      <c r="D2664" s="82"/>
    </row>
    <row r="2665" spans="1:4">
      <c r="A2665" s="57">
        <f t="shared" ca="1" si="80"/>
        <v>131150</v>
      </c>
      <c r="B2665" s="50">
        <f t="shared" ca="1" si="81"/>
        <v>-134.03468205036373</v>
      </c>
      <c r="D2665" s="82"/>
    </row>
    <row r="2666" spans="1:4">
      <c r="A2666" s="57">
        <f t="shared" ca="1" si="80"/>
        <v>131200</v>
      </c>
      <c r="B2666" s="50">
        <f t="shared" ca="1" si="81"/>
        <v>-133.73800555940983</v>
      </c>
      <c r="D2666" s="82"/>
    </row>
    <row r="2667" spans="1:4">
      <c r="A2667" s="57">
        <f t="shared" ref="A2667:A2730" ca="1" si="82">OFFSET(A2667,-1,0)+f_stop/5000</f>
        <v>131250</v>
      </c>
      <c r="B2667" s="50">
        <f t="shared" ref="B2667:B2730" ca="1" si="83">20*LOG(ABS(   (1/f_dec*SIN(f_dec*$A2667/Fm*PI())/SIN($A2667/Fm*PI()))^(order-2) * (1/f_dec2*SIN(f_dec2*$A2667/Fm*PI())/SIN($A2667/Fm*PI())) *  (1/(f_dec*n_avg)*SIN((f_dec*n_avg)*$A2667/Fm*PI())/SIN($A2667/Fm*PI()))    ))</f>
        <v>-133.444482458712</v>
      </c>
      <c r="D2667" s="82"/>
    </row>
    <row r="2668" spans="1:4">
      <c r="A2668" s="57">
        <f t="shared" ca="1" si="82"/>
        <v>131300</v>
      </c>
      <c r="B2668" s="50">
        <f t="shared" ca="1" si="83"/>
        <v>-133.15406816292619</v>
      </c>
      <c r="D2668" s="82"/>
    </row>
    <row r="2669" spans="1:4">
      <c r="A2669" s="57">
        <f t="shared" ca="1" si="82"/>
        <v>131350</v>
      </c>
      <c r="B2669" s="50">
        <f t="shared" ca="1" si="83"/>
        <v>-132.8667191585424</v>
      </c>
      <c r="D2669" s="82"/>
    </row>
    <row r="2670" spans="1:4">
      <c r="A2670" s="57">
        <f t="shared" ca="1" si="82"/>
        <v>131400</v>
      </c>
      <c r="B2670" s="50">
        <f t="shared" ca="1" si="83"/>
        <v>-132.58239297041553</v>
      </c>
      <c r="D2670" s="82"/>
    </row>
    <row r="2671" spans="1:4">
      <c r="A2671" s="57">
        <f t="shared" ca="1" si="82"/>
        <v>131450</v>
      </c>
      <c r="B2671" s="50">
        <f t="shared" ca="1" si="83"/>
        <v>-132.30104812960016</v>
      </c>
      <c r="D2671" s="82"/>
    </row>
    <row r="2672" spans="1:4">
      <c r="A2672" s="57">
        <f t="shared" ca="1" si="82"/>
        <v>131500</v>
      </c>
      <c r="B2672" s="50">
        <f t="shared" ca="1" si="83"/>
        <v>-132.02264414242845</v>
      </c>
      <c r="D2672" s="82"/>
    </row>
    <row r="2673" spans="1:4">
      <c r="A2673" s="57">
        <f t="shared" ca="1" si="82"/>
        <v>131550</v>
      </c>
      <c r="B2673" s="50">
        <f t="shared" ca="1" si="83"/>
        <v>-131.74714146077343</v>
      </c>
      <c r="D2673" s="82"/>
    </row>
    <row r="2674" spans="1:4">
      <c r="A2674" s="57">
        <f t="shared" ca="1" si="82"/>
        <v>131600</v>
      </c>
      <c r="B2674" s="50">
        <f t="shared" ca="1" si="83"/>
        <v>-131.47450145344547</v>
      </c>
      <c r="D2674" s="82"/>
    </row>
    <row r="2675" spans="1:4">
      <c r="A2675" s="57">
        <f t="shared" ca="1" si="82"/>
        <v>131650</v>
      </c>
      <c r="B2675" s="50">
        <f t="shared" ca="1" si="83"/>
        <v>-131.20468637866833</v>
      </c>
      <c r="D2675" s="82"/>
    </row>
    <row r="2676" spans="1:4">
      <c r="A2676" s="57">
        <f t="shared" ca="1" si="82"/>
        <v>131700</v>
      </c>
      <c r="B2676" s="50">
        <f t="shared" ca="1" si="83"/>
        <v>-130.93765935758765</v>
      </c>
      <c r="D2676" s="82"/>
    </row>
    <row r="2677" spans="1:4">
      <c r="A2677" s="57">
        <f t="shared" ca="1" si="82"/>
        <v>131750</v>
      </c>
      <c r="B2677" s="50">
        <f t="shared" ca="1" si="83"/>
        <v>-130.67338434876646</v>
      </c>
      <c r="D2677" s="82"/>
    </row>
    <row r="2678" spans="1:4">
      <c r="A2678" s="57">
        <f t="shared" ca="1" si="82"/>
        <v>131800</v>
      </c>
      <c r="B2678" s="50">
        <f t="shared" ca="1" si="83"/>
        <v>-130.41182612362118</v>
      </c>
      <c r="D2678" s="82"/>
    </row>
    <row r="2679" spans="1:4">
      <c r="A2679" s="57">
        <f t="shared" ca="1" si="82"/>
        <v>131850</v>
      </c>
      <c r="B2679" s="50">
        <f t="shared" ca="1" si="83"/>
        <v>-130.15295024276045</v>
      </c>
      <c r="D2679" s="82"/>
    </row>
    <row r="2680" spans="1:4">
      <c r="A2680" s="57">
        <f t="shared" ca="1" si="82"/>
        <v>131900</v>
      </c>
      <c r="B2680" s="50">
        <f t="shared" ca="1" si="83"/>
        <v>-129.89672303318511</v>
      </c>
      <c r="D2680" s="82"/>
    </row>
    <row r="2681" spans="1:4">
      <c r="A2681" s="57">
        <f t="shared" ca="1" si="82"/>
        <v>131950</v>
      </c>
      <c r="B2681" s="50">
        <f t="shared" ca="1" si="83"/>
        <v>-129.64311156631214</v>
      </c>
      <c r="D2681" s="82"/>
    </row>
    <row r="2682" spans="1:4">
      <c r="A2682" s="57">
        <f t="shared" ca="1" si="82"/>
        <v>132000</v>
      </c>
      <c r="B2682" s="50">
        <f t="shared" ca="1" si="83"/>
        <v>-129.39208363678887</v>
      </c>
      <c r="D2682" s="82"/>
    </row>
    <row r="2683" spans="1:4">
      <c r="A2683" s="57">
        <f t="shared" ca="1" si="82"/>
        <v>132050</v>
      </c>
      <c r="B2683" s="50">
        <f t="shared" ca="1" si="83"/>
        <v>-129.1436077420606</v>
      </c>
      <c r="D2683" s="82"/>
    </row>
    <row r="2684" spans="1:4">
      <c r="A2684" s="57">
        <f t="shared" ca="1" si="82"/>
        <v>132100</v>
      </c>
      <c r="B2684" s="50">
        <f t="shared" ca="1" si="83"/>
        <v>-128.89765306266307</v>
      </c>
      <c r="D2684" s="82"/>
    </row>
    <row r="2685" spans="1:4">
      <c r="A2685" s="57">
        <f t="shared" ca="1" si="82"/>
        <v>132150</v>
      </c>
      <c r="B2685" s="50">
        <f t="shared" ca="1" si="83"/>
        <v>-128.6541894432074</v>
      </c>
      <c r="D2685" s="82"/>
    </row>
    <row r="2686" spans="1:4">
      <c r="A2686" s="57">
        <f t="shared" ca="1" si="82"/>
        <v>132200</v>
      </c>
      <c r="B2686" s="50">
        <f t="shared" ca="1" si="83"/>
        <v>-128.41318737402844</v>
      </c>
      <c r="D2686" s="82"/>
    </row>
    <row r="2687" spans="1:4">
      <c r="A2687" s="57">
        <f t="shared" ca="1" si="82"/>
        <v>132250</v>
      </c>
      <c r="B2687" s="50">
        <f t="shared" ca="1" si="83"/>
        <v>-128.17461797347053</v>
      </c>
      <c r="D2687" s="82"/>
    </row>
    <row r="2688" spans="1:4">
      <c r="A2688" s="57">
        <f t="shared" ca="1" si="82"/>
        <v>132300</v>
      </c>
      <c r="B2688" s="50">
        <f t="shared" ca="1" si="83"/>
        <v>-127.93845297078181</v>
      </c>
      <c r="D2688" s="82"/>
    </row>
    <row r="2689" spans="1:4">
      <c r="A2689" s="57">
        <f t="shared" ca="1" si="82"/>
        <v>132350</v>
      </c>
      <c r="B2689" s="50">
        <f t="shared" ca="1" si="83"/>
        <v>-127.70466468959529</v>
      </c>
      <c r="D2689" s="82"/>
    </row>
    <row r="2690" spans="1:4">
      <c r="A2690" s="57">
        <f t="shared" ca="1" si="82"/>
        <v>132400</v>
      </c>
      <c r="B2690" s="50">
        <f t="shared" ca="1" si="83"/>
        <v>-127.47322603197034</v>
      </c>
      <c r="D2690" s="82"/>
    </row>
    <row r="2691" spans="1:4">
      <c r="A2691" s="57">
        <f t="shared" ca="1" si="82"/>
        <v>132450</v>
      </c>
      <c r="B2691" s="50">
        <f t="shared" ca="1" si="83"/>
        <v>-127.24411046297313</v>
      </c>
      <c r="D2691" s="82"/>
    </row>
    <row r="2692" spans="1:4">
      <c r="A2692" s="57">
        <f t="shared" ca="1" si="82"/>
        <v>132500</v>
      </c>
      <c r="B2692" s="50">
        <f t="shared" ca="1" si="83"/>
        <v>-127.01729199577473</v>
      </c>
      <c r="D2692" s="82"/>
    </row>
    <row r="2693" spans="1:4">
      <c r="A2693" s="57">
        <f t="shared" ca="1" si="82"/>
        <v>132550</v>
      </c>
      <c r="B2693" s="50">
        <f t="shared" ca="1" si="83"/>
        <v>-126.79274517724448</v>
      </c>
      <c r="D2693" s="82"/>
    </row>
    <row r="2694" spans="1:4">
      <c r="A2694" s="57">
        <f t="shared" ca="1" si="82"/>
        <v>132600</v>
      </c>
      <c r="B2694" s="50">
        <f t="shared" ca="1" si="83"/>
        <v>-126.57044507402136</v>
      </c>
      <c r="D2694" s="82"/>
    </row>
    <row r="2695" spans="1:4">
      <c r="A2695" s="57">
        <f t="shared" ca="1" si="82"/>
        <v>132650</v>
      </c>
      <c r="B2695" s="50">
        <f t="shared" ca="1" si="83"/>
        <v>-126.3503672590432</v>
      </c>
      <c r="D2695" s="82"/>
    </row>
    <row r="2696" spans="1:4">
      <c r="A2696" s="57">
        <f t="shared" ca="1" si="82"/>
        <v>132700</v>
      </c>
      <c r="B2696" s="50">
        <f t="shared" ca="1" si="83"/>
        <v>-126.13248779851565</v>
      </c>
      <c r="D2696" s="82"/>
    </row>
    <row r="2697" spans="1:4">
      <c r="A2697" s="57">
        <f t="shared" ca="1" si="82"/>
        <v>132750</v>
      </c>
      <c r="B2697" s="50">
        <f t="shared" ca="1" si="83"/>
        <v>-125.91678323930545</v>
      </c>
      <c r="D2697" s="82"/>
    </row>
    <row r="2698" spans="1:4">
      <c r="A2698" s="57">
        <f t="shared" ca="1" si="82"/>
        <v>132800</v>
      </c>
      <c r="B2698" s="50">
        <f t="shared" ca="1" si="83"/>
        <v>-125.70323059673888</v>
      </c>
      <c r="D2698" s="82"/>
    </row>
    <row r="2699" spans="1:4">
      <c r="A2699" s="57">
        <f t="shared" ca="1" si="82"/>
        <v>132850</v>
      </c>
      <c r="B2699" s="50">
        <f t="shared" ca="1" si="83"/>
        <v>-125.49180734279292</v>
      </c>
      <c r="D2699" s="82"/>
    </row>
    <row r="2700" spans="1:4">
      <c r="A2700" s="57">
        <f t="shared" ca="1" si="82"/>
        <v>132900</v>
      </c>
      <c r="B2700" s="50">
        <f t="shared" ca="1" si="83"/>
        <v>-125.28249139466229</v>
      </c>
      <c r="D2700" s="82"/>
    </row>
    <row r="2701" spans="1:4">
      <c r="A2701" s="57">
        <f t="shared" ca="1" si="82"/>
        <v>132950</v>
      </c>
      <c r="B2701" s="50">
        <f t="shared" ca="1" si="83"/>
        <v>-125.0752611036884</v>
      </c>
      <c r="D2701" s="82"/>
    </row>
    <row r="2702" spans="1:4">
      <c r="A2702" s="57">
        <f t="shared" ca="1" si="82"/>
        <v>133000</v>
      </c>
      <c r="B2702" s="50">
        <f t="shared" ca="1" si="83"/>
        <v>-124.87009524463744</v>
      </c>
      <c r="D2702" s="82"/>
    </row>
    <row r="2703" spans="1:4">
      <c r="A2703" s="57">
        <f t="shared" ca="1" si="82"/>
        <v>133050</v>
      </c>
      <c r="B2703" s="50">
        <f t="shared" ca="1" si="83"/>
        <v>-124.66697300531352</v>
      </c>
      <c r="D2703" s="82"/>
    </row>
    <row r="2704" spans="1:4">
      <c r="A2704" s="57">
        <f t="shared" ca="1" si="82"/>
        <v>133100</v>
      </c>
      <c r="B2704" s="50">
        <f t="shared" ca="1" si="83"/>
        <v>-124.46587397649489</v>
      </c>
      <c r="D2704" s="82"/>
    </row>
    <row r="2705" spans="1:4">
      <c r="A2705" s="57">
        <f t="shared" ca="1" si="82"/>
        <v>133150</v>
      </c>
      <c r="B2705" s="50">
        <f t="shared" ca="1" si="83"/>
        <v>-124.26677814218183</v>
      </c>
      <c r="D2705" s="82"/>
    </row>
    <row r="2706" spans="1:4">
      <c r="A2706" s="57">
        <f t="shared" ca="1" si="82"/>
        <v>133200</v>
      </c>
      <c r="B2706" s="50">
        <f t="shared" ca="1" si="83"/>
        <v>-124.06966587014381</v>
      </c>
      <c r="D2706" s="82"/>
    </row>
    <row r="2707" spans="1:4">
      <c r="A2707" s="57">
        <f t="shared" ca="1" si="82"/>
        <v>133250</v>
      </c>
      <c r="B2707" s="50">
        <f t="shared" ca="1" si="83"/>
        <v>-123.87451790275614</v>
      </c>
      <c r="D2707" s="82"/>
    </row>
    <row r="2708" spans="1:4">
      <c r="A2708" s="57">
        <f t="shared" ca="1" si="82"/>
        <v>133300</v>
      </c>
      <c r="B2708" s="50">
        <f t="shared" ca="1" si="83"/>
        <v>-123.6813153481141</v>
      </c>
      <c r="D2708" s="82"/>
    </row>
    <row r="2709" spans="1:4">
      <c r="A2709" s="57">
        <f t="shared" ca="1" si="82"/>
        <v>133350</v>
      </c>
      <c r="B2709" s="50">
        <f t="shared" ca="1" si="83"/>
        <v>-123.49003967141664</v>
      </c>
      <c r="D2709" s="82"/>
    </row>
    <row r="2710" spans="1:4">
      <c r="A2710" s="57">
        <f t="shared" ca="1" si="82"/>
        <v>133400</v>
      </c>
      <c r="B2710" s="50">
        <f t="shared" ca="1" si="83"/>
        <v>-123.30067268660795</v>
      </c>
      <c r="D2710" s="82"/>
    </row>
    <row r="2711" spans="1:4">
      <c r="A2711" s="57">
        <f t="shared" ca="1" si="82"/>
        <v>133450</v>
      </c>
      <c r="B2711" s="50">
        <f t="shared" ca="1" si="83"/>
        <v>-123.11319654826906</v>
      </c>
      <c r="D2711" s="82"/>
    </row>
    <row r="2712" spans="1:4">
      <c r="A2712" s="57">
        <f t="shared" ca="1" si="82"/>
        <v>133500</v>
      </c>
      <c r="B2712" s="50">
        <f t="shared" ca="1" si="83"/>
        <v>-122.92759374375055</v>
      </c>
      <c r="D2712" s="82"/>
    </row>
    <row r="2713" spans="1:4">
      <c r="A2713" s="57">
        <f t="shared" ca="1" si="82"/>
        <v>133550</v>
      </c>
      <c r="B2713" s="50">
        <f t="shared" ca="1" si="83"/>
        <v>-122.74384708553688</v>
      </c>
      <c r="D2713" s="82"/>
    </row>
    <row r="2714" spans="1:4">
      <c r="A2714" s="57">
        <f t="shared" ca="1" si="82"/>
        <v>133600</v>
      </c>
      <c r="B2714" s="50">
        <f t="shared" ca="1" si="83"/>
        <v>-122.56193970383563</v>
      </c>
      <c r="D2714" s="82"/>
    </row>
    <row r="2715" spans="1:4">
      <c r="A2715" s="57">
        <f t="shared" ca="1" si="82"/>
        <v>133650</v>
      </c>
      <c r="B2715" s="50">
        <f t="shared" ca="1" si="83"/>
        <v>-122.3818550393829</v>
      </c>
      <c r="D2715" s="82"/>
    </row>
    <row r="2716" spans="1:4">
      <c r="A2716" s="57">
        <f t="shared" ca="1" si="82"/>
        <v>133700</v>
      </c>
      <c r="B2716" s="50">
        <f t="shared" ca="1" si="83"/>
        <v>-122.20357683645801</v>
      </c>
      <c r="D2716" s="82"/>
    </row>
    <row r="2717" spans="1:4">
      <c r="A2717" s="57">
        <f t="shared" ca="1" si="82"/>
        <v>133750</v>
      </c>
      <c r="B2717" s="50">
        <f t="shared" ca="1" si="83"/>
        <v>-122.02708913609965</v>
      </c>
      <c r="D2717" s="82"/>
    </row>
    <row r="2718" spans="1:4">
      <c r="A2718" s="57">
        <f t="shared" ca="1" si="82"/>
        <v>133800</v>
      </c>
      <c r="B2718" s="50">
        <f t="shared" ca="1" si="83"/>
        <v>-121.85237626951718</v>
      </c>
      <c r="D2718" s="82"/>
    </row>
    <row r="2719" spans="1:4">
      <c r="A2719" s="57">
        <f t="shared" ca="1" si="82"/>
        <v>133850</v>
      </c>
      <c r="B2719" s="50">
        <f t="shared" ca="1" si="83"/>
        <v>-121.67942285169048</v>
      </c>
      <c r="D2719" s="82"/>
    </row>
    <row r="2720" spans="1:4">
      <c r="A2720" s="57">
        <f t="shared" ca="1" si="82"/>
        <v>133900</v>
      </c>
      <c r="B2720" s="50">
        <f t="shared" ca="1" si="83"/>
        <v>-121.50821377515156</v>
      </c>
      <c r="D2720" s="82"/>
    </row>
    <row r="2721" spans="1:4">
      <c r="A2721" s="57">
        <f t="shared" ca="1" si="82"/>
        <v>133950</v>
      </c>
      <c r="B2721" s="50">
        <f t="shared" ca="1" si="83"/>
        <v>-121.33873420394218</v>
      </c>
      <c r="D2721" s="82"/>
    </row>
    <row r="2722" spans="1:4">
      <c r="A2722" s="57">
        <f t="shared" ca="1" si="82"/>
        <v>134000</v>
      </c>
      <c r="B2722" s="50">
        <f t="shared" ca="1" si="83"/>
        <v>-121.17096956774203</v>
      </c>
      <c r="D2722" s="82"/>
    </row>
    <row r="2723" spans="1:4">
      <c r="A2723" s="57">
        <f t="shared" ca="1" si="82"/>
        <v>134050</v>
      </c>
      <c r="B2723" s="50">
        <f t="shared" ca="1" si="83"/>
        <v>-121.0049055561602</v>
      </c>
      <c r="D2723" s="82"/>
    </row>
    <row r="2724" spans="1:4">
      <c r="A2724" s="57">
        <f t="shared" ca="1" si="82"/>
        <v>134100</v>
      </c>
      <c r="B2724" s="50">
        <f t="shared" ca="1" si="83"/>
        <v>-120.84052811318678</v>
      </c>
      <c r="D2724" s="82"/>
    </row>
    <row r="2725" spans="1:4">
      <c r="A2725" s="57">
        <f t="shared" ca="1" si="82"/>
        <v>134150</v>
      </c>
      <c r="B2725" s="50">
        <f t="shared" ca="1" si="83"/>
        <v>-120.67782343179795</v>
      </c>
      <c r="D2725" s="82"/>
    </row>
    <row r="2726" spans="1:4">
      <c r="A2726" s="57">
        <f t="shared" ca="1" si="82"/>
        <v>134200</v>
      </c>
      <c r="B2726" s="50">
        <f t="shared" ca="1" si="83"/>
        <v>-120.5167779487096</v>
      </c>
      <c r="D2726" s="82"/>
    </row>
    <row r="2727" spans="1:4">
      <c r="A2727" s="57">
        <f t="shared" ca="1" si="82"/>
        <v>134250</v>
      </c>
      <c r="B2727" s="50">
        <f t="shared" ca="1" si="83"/>
        <v>-120.35737833927578</v>
      </c>
      <c r="D2727" s="82"/>
    </row>
    <row r="2728" spans="1:4">
      <c r="A2728" s="57">
        <f t="shared" ca="1" si="82"/>
        <v>134300</v>
      </c>
      <c r="B2728" s="50">
        <f t="shared" ca="1" si="83"/>
        <v>-120.19961151252517</v>
      </c>
      <c r="D2728" s="82"/>
    </row>
    <row r="2729" spans="1:4">
      <c r="A2729" s="57">
        <f t="shared" ca="1" si="82"/>
        <v>134350</v>
      </c>
      <c r="B2729" s="50">
        <f t="shared" ca="1" si="83"/>
        <v>-120.0434646063338</v>
      </c>
      <c r="D2729" s="82"/>
    </row>
    <row r="2730" spans="1:4">
      <c r="A2730" s="57">
        <f t="shared" ca="1" si="82"/>
        <v>134400</v>
      </c>
      <c r="B2730" s="50">
        <f t="shared" ca="1" si="83"/>
        <v>-119.88892498272776</v>
      </c>
      <c r="D2730" s="82"/>
    </row>
    <row r="2731" spans="1:4">
      <c r="A2731" s="57">
        <f t="shared" ref="A2731:A2794" ca="1" si="84">OFFSET(A2731,-1,0)+f_stop/5000</f>
        <v>134450</v>
      </c>
      <c r="B2731" s="50">
        <f t="shared" ref="B2731:B2794" ca="1" si="85">20*LOG(ABS(   (1/f_dec*SIN(f_dec*$A2731/Fm*PI())/SIN($A2731/Fm*PI()))^(order-2) * (1/f_dec2*SIN(f_dec2*$A2731/Fm*PI())/SIN($A2731/Fm*PI())) *  (1/(f_dec*n_avg)*SIN((f_dec*n_avg)*$A2731/Fm*PI())/SIN($A2731/Fm*PI()))    ))</f>
        <v>-119.73598022331245</v>
      </c>
      <c r="D2731" s="82"/>
    </row>
    <row r="2732" spans="1:4">
      <c r="A2732" s="57">
        <f t="shared" ca="1" si="84"/>
        <v>134500</v>
      </c>
      <c r="B2732" s="50">
        <f t="shared" ca="1" si="85"/>
        <v>-119.58461812482439</v>
      </c>
      <c r="D2732" s="82"/>
    </row>
    <row r="2733" spans="1:4">
      <c r="A2733" s="57">
        <f t="shared" ca="1" si="84"/>
        <v>134550</v>
      </c>
      <c r="B2733" s="50">
        <f t="shared" ca="1" si="85"/>
        <v>-119.43482669480211</v>
      </c>
      <c r="D2733" s="82"/>
    </row>
    <row r="2734" spans="1:4">
      <c r="A2734" s="57">
        <f t="shared" ca="1" si="84"/>
        <v>134600</v>
      </c>
      <c r="B2734" s="50">
        <f t="shared" ca="1" si="85"/>
        <v>-119.28659414737113</v>
      </c>
      <c r="D2734" s="82"/>
    </row>
    <row r="2735" spans="1:4">
      <c r="A2735" s="57">
        <f t="shared" ca="1" si="84"/>
        <v>134650</v>
      </c>
      <c r="B2735" s="50">
        <f t="shared" ca="1" si="85"/>
        <v>-119.13990889914129</v>
      </c>
      <c r="D2735" s="82"/>
    </row>
    <row r="2736" spans="1:4">
      <c r="A2736" s="57">
        <f t="shared" ca="1" si="84"/>
        <v>134700</v>
      </c>
      <c r="B2736" s="50">
        <f t="shared" ca="1" si="85"/>
        <v>-118.99475956521157</v>
      </c>
      <c r="D2736" s="82"/>
    </row>
    <row r="2737" spans="1:4">
      <c r="A2737" s="57">
        <f t="shared" ca="1" si="84"/>
        <v>134750</v>
      </c>
      <c r="B2737" s="50">
        <f t="shared" ca="1" si="85"/>
        <v>-118.85113495527986</v>
      </c>
      <c r="D2737" s="82"/>
    </row>
    <row r="2738" spans="1:4">
      <c r="A2738" s="57">
        <f t="shared" ca="1" si="84"/>
        <v>134800</v>
      </c>
      <c r="B2738" s="50">
        <f t="shared" ca="1" si="85"/>
        <v>-118.70902406985438</v>
      </c>
      <c r="D2738" s="82"/>
    </row>
    <row r="2739" spans="1:4">
      <c r="A2739" s="57">
        <f t="shared" ca="1" si="84"/>
        <v>134850</v>
      </c>
      <c r="B2739" s="50">
        <f t="shared" ca="1" si="85"/>
        <v>-118.56841609656293</v>
      </c>
      <c r="D2739" s="82"/>
    </row>
    <row r="2740" spans="1:4">
      <c r="A2740" s="57">
        <f t="shared" ca="1" si="84"/>
        <v>134900</v>
      </c>
      <c r="B2740" s="50">
        <f t="shared" ca="1" si="85"/>
        <v>-118.42930040655837</v>
      </c>
      <c r="D2740" s="82"/>
    </row>
    <row r="2741" spans="1:4">
      <c r="A2741" s="57">
        <f t="shared" ca="1" si="84"/>
        <v>134950</v>
      </c>
      <c r="B2741" s="50">
        <f t="shared" ca="1" si="85"/>
        <v>-118.29166655101631</v>
      </c>
      <c r="D2741" s="82"/>
    </row>
    <row r="2742" spans="1:4">
      <c r="A2742" s="57">
        <f t="shared" ca="1" si="84"/>
        <v>135000</v>
      </c>
      <c r="B2742" s="50">
        <f t="shared" ca="1" si="85"/>
        <v>-118.15550425772278</v>
      </c>
      <c r="D2742" s="82"/>
    </row>
    <row r="2743" spans="1:4">
      <c r="A2743" s="57">
        <f t="shared" ca="1" si="84"/>
        <v>135050</v>
      </c>
      <c r="B2743" s="50">
        <f t="shared" ca="1" si="85"/>
        <v>-118.02080342774941</v>
      </c>
      <c r="D2743" s="82"/>
    </row>
    <row r="2744" spans="1:4">
      <c r="A2744" s="57">
        <f t="shared" ca="1" si="84"/>
        <v>135100</v>
      </c>
      <c r="B2744" s="50">
        <f t="shared" ca="1" si="85"/>
        <v>-117.88755413221253</v>
      </c>
      <c r="D2744" s="82"/>
    </row>
    <row r="2745" spans="1:4">
      <c r="A2745" s="57">
        <f t="shared" ca="1" si="84"/>
        <v>135150</v>
      </c>
      <c r="B2745" s="50">
        <f t="shared" ca="1" si="85"/>
        <v>-117.75574660911528</v>
      </c>
      <c r="D2745" s="82"/>
    </row>
    <row r="2746" spans="1:4">
      <c r="A2746" s="57">
        <f t="shared" ca="1" si="84"/>
        <v>135200</v>
      </c>
      <c r="B2746" s="50">
        <f t="shared" ca="1" si="85"/>
        <v>-117.62537126026885</v>
      </c>
      <c r="D2746" s="82"/>
    </row>
    <row r="2747" spans="1:4">
      <c r="A2747" s="57">
        <f t="shared" ca="1" si="84"/>
        <v>135250</v>
      </c>
      <c r="B2747" s="50">
        <f t="shared" ca="1" si="85"/>
        <v>-117.49641864829171</v>
      </c>
      <c r="D2747" s="82"/>
    </row>
    <row r="2748" spans="1:4">
      <c r="A2748" s="57">
        <f t="shared" ca="1" si="84"/>
        <v>135300</v>
      </c>
      <c r="B2748" s="50">
        <f t="shared" ca="1" si="85"/>
        <v>-117.36887949368396</v>
      </c>
      <c r="D2748" s="82"/>
    </row>
    <row r="2749" spans="1:4">
      <c r="A2749" s="57">
        <f t="shared" ca="1" si="84"/>
        <v>135350</v>
      </c>
      <c r="B2749" s="50">
        <f t="shared" ca="1" si="85"/>
        <v>-117.24274467197424</v>
      </c>
      <c r="D2749" s="82"/>
    </row>
    <row r="2750" spans="1:4">
      <c r="A2750" s="57">
        <f t="shared" ca="1" si="84"/>
        <v>135400</v>
      </c>
      <c r="B2750" s="50">
        <f t="shared" ca="1" si="85"/>
        <v>-117.11800521093841</v>
      </c>
      <c r="D2750" s="82"/>
    </row>
    <row r="2751" spans="1:4">
      <c r="A2751" s="57">
        <f t="shared" ca="1" si="84"/>
        <v>135450</v>
      </c>
      <c r="B2751" s="50">
        <f t="shared" ca="1" si="85"/>
        <v>-116.99465228788682</v>
      </c>
      <c r="D2751" s="82"/>
    </row>
    <row r="2752" spans="1:4">
      <c r="A2752" s="57">
        <f t="shared" ca="1" si="84"/>
        <v>135500</v>
      </c>
      <c r="B2752" s="50">
        <f t="shared" ca="1" si="85"/>
        <v>-116.87267722701868</v>
      </c>
      <c r="D2752" s="82"/>
    </row>
    <row r="2753" spans="1:4">
      <c r="A2753" s="57">
        <f t="shared" ca="1" si="84"/>
        <v>135550</v>
      </c>
      <c r="B2753" s="50">
        <f t="shared" ca="1" si="85"/>
        <v>-116.75207149684182</v>
      </c>
      <c r="D2753" s="82"/>
    </row>
    <row r="2754" spans="1:4">
      <c r="A2754" s="57">
        <f t="shared" ca="1" si="84"/>
        <v>135600</v>
      </c>
      <c r="B2754" s="50">
        <f t="shared" ca="1" si="85"/>
        <v>-116.63282670765545</v>
      </c>
      <c r="D2754" s="82"/>
    </row>
    <row r="2755" spans="1:4">
      <c r="A2755" s="57">
        <f t="shared" ca="1" si="84"/>
        <v>135650</v>
      </c>
      <c r="B2755" s="50">
        <f t="shared" ca="1" si="85"/>
        <v>-116.51493460909478</v>
      </c>
      <c r="D2755" s="82"/>
    </row>
    <row r="2756" spans="1:4">
      <c r="A2756" s="57">
        <f t="shared" ca="1" si="84"/>
        <v>135700</v>
      </c>
      <c r="B2756" s="50">
        <f t="shared" ca="1" si="85"/>
        <v>-116.39838708773559</v>
      </c>
      <c r="D2756" s="82"/>
    </row>
    <row r="2757" spans="1:4">
      <c r="A2757" s="57">
        <f t="shared" ca="1" si="84"/>
        <v>135750</v>
      </c>
      <c r="B2757" s="50">
        <f t="shared" ca="1" si="85"/>
        <v>-116.28317616475682</v>
      </c>
      <c r="D2757" s="82"/>
    </row>
    <row r="2758" spans="1:4">
      <c r="A2758" s="57">
        <f t="shared" ca="1" si="84"/>
        <v>135800</v>
      </c>
      <c r="B2758" s="50">
        <f t="shared" ca="1" si="85"/>
        <v>-116.1692939936604</v>
      </c>
      <c r="D2758" s="82"/>
    </row>
    <row r="2759" spans="1:4">
      <c r="A2759" s="57">
        <f t="shared" ca="1" si="84"/>
        <v>135850</v>
      </c>
      <c r="B2759" s="50">
        <f t="shared" ca="1" si="85"/>
        <v>-116.05673285804529</v>
      </c>
      <c r="D2759" s="82"/>
    </row>
    <row r="2760" spans="1:4">
      <c r="A2760" s="57">
        <f t="shared" ca="1" si="84"/>
        <v>135900</v>
      </c>
      <c r="B2760" s="50">
        <f t="shared" ca="1" si="85"/>
        <v>-115.94548516943635</v>
      </c>
      <c r="D2760" s="82"/>
    </row>
    <row r="2761" spans="1:4">
      <c r="A2761" s="57">
        <f t="shared" ca="1" si="84"/>
        <v>135950</v>
      </c>
      <c r="B2761" s="50">
        <f t="shared" ca="1" si="85"/>
        <v>-115.83554346516439</v>
      </c>
      <c r="D2761" s="82"/>
    </row>
    <row r="2762" spans="1:4">
      <c r="A2762" s="57">
        <f t="shared" ca="1" si="84"/>
        <v>136000</v>
      </c>
      <c r="B2762" s="50">
        <f t="shared" ca="1" si="85"/>
        <v>-115.72690040629777</v>
      </c>
      <c r="D2762" s="82"/>
    </row>
    <row r="2763" spans="1:4">
      <c r="A2763" s="57">
        <f t="shared" ca="1" si="84"/>
        <v>136050</v>
      </c>
      <c r="B2763" s="50">
        <f t="shared" ca="1" si="85"/>
        <v>-115.61954877562322</v>
      </c>
      <c r="D2763" s="82"/>
    </row>
    <row r="2764" spans="1:4">
      <c r="A2764" s="57">
        <f t="shared" ca="1" si="84"/>
        <v>136100</v>
      </c>
      <c r="B2764" s="50">
        <f t="shared" ca="1" si="85"/>
        <v>-115.51348147567484</v>
      </c>
      <c r="D2764" s="82"/>
    </row>
    <row r="2765" spans="1:4">
      <c r="A2765" s="57">
        <f t="shared" ca="1" si="84"/>
        <v>136150</v>
      </c>
      <c r="B2765" s="50">
        <f t="shared" ca="1" si="85"/>
        <v>-115.40869152681012</v>
      </c>
      <c r="D2765" s="82"/>
    </row>
    <row r="2766" spans="1:4">
      <c r="A2766" s="57">
        <f t="shared" ca="1" si="84"/>
        <v>136200</v>
      </c>
      <c r="B2766" s="50">
        <f t="shared" ca="1" si="85"/>
        <v>-115.30517206533163</v>
      </c>
      <c r="D2766" s="82"/>
    </row>
    <row r="2767" spans="1:4">
      <c r="A2767" s="57">
        <f t="shared" ca="1" si="84"/>
        <v>136250</v>
      </c>
      <c r="B2767" s="50">
        <f t="shared" ca="1" si="85"/>
        <v>-115.20291634165334</v>
      </c>
      <c r="D2767" s="82"/>
    </row>
    <row r="2768" spans="1:4">
      <c r="A2768" s="57">
        <f t="shared" ca="1" si="84"/>
        <v>136300</v>
      </c>
      <c r="B2768" s="50">
        <f t="shared" ca="1" si="85"/>
        <v>-115.10191771851019</v>
      </c>
      <c r="D2768" s="82"/>
    </row>
    <row r="2769" spans="1:4">
      <c r="A2769" s="57">
        <f t="shared" ca="1" si="84"/>
        <v>136350</v>
      </c>
      <c r="B2769" s="50">
        <f t="shared" ca="1" si="85"/>
        <v>-115.00216966920993</v>
      </c>
      <c r="D2769" s="82"/>
    </row>
    <row r="2770" spans="1:4">
      <c r="A2770" s="57">
        <f t="shared" ca="1" si="84"/>
        <v>136400</v>
      </c>
      <c r="B2770" s="50">
        <f t="shared" ca="1" si="85"/>
        <v>-114.90366577592633</v>
      </c>
      <c r="D2770" s="82"/>
    </row>
    <row r="2771" spans="1:4">
      <c r="A2771" s="57">
        <f t="shared" ca="1" si="84"/>
        <v>136450</v>
      </c>
      <c r="B2771" s="50">
        <f t="shared" ca="1" si="85"/>
        <v>-114.80639972803253</v>
      </c>
      <c r="D2771" s="82"/>
    </row>
    <row r="2772" spans="1:4">
      <c r="A2772" s="57">
        <f t="shared" ca="1" si="84"/>
        <v>136500</v>
      </c>
      <c r="B2772" s="50">
        <f t="shared" ca="1" si="85"/>
        <v>-114.7103653204733</v>
      </c>
      <c r="D2772" s="82"/>
    </row>
    <row r="2773" spans="1:4">
      <c r="A2773" s="57">
        <f t="shared" ca="1" si="84"/>
        <v>136550</v>
      </c>
      <c r="B2773" s="50">
        <f t="shared" ca="1" si="85"/>
        <v>-114.61555645217607</v>
      </c>
      <c r="D2773" s="82"/>
    </row>
    <row r="2774" spans="1:4">
      <c r="A2774" s="57">
        <f t="shared" ca="1" si="84"/>
        <v>136600</v>
      </c>
      <c r="B2774" s="50">
        <f t="shared" ca="1" si="85"/>
        <v>-114.52196712449827</v>
      </c>
      <c r="D2774" s="82"/>
    </row>
    <row r="2775" spans="1:4">
      <c r="A2775" s="57">
        <f t="shared" ca="1" si="84"/>
        <v>136650</v>
      </c>
      <c r="B2775" s="50">
        <f t="shared" ca="1" si="85"/>
        <v>-114.42959143971206</v>
      </c>
      <c r="D2775" s="82"/>
    </row>
    <row r="2776" spans="1:4">
      <c r="A2776" s="57">
        <f t="shared" ca="1" si="84"/>
        <v>136700</v>
      </c>
      <c r="B2776" s="50">
        <f t="shared" ca="1" si="85"/>
        <v>-114.33842359952358</v>
      </c>
      <c r="D2776" s="82"/>
    </row>
    <row r="2777" spans="1:4">
      <c r="A2777" s="57">
        <f t="shared" ca="1" si="84"/>
        <v>136750</v>
      </c>
      <c r="B2777" s="50">
        <f t="shared" ca="1" si="85"/>
        <v>-114.24845790362741</v>
      </c>
      <c r="D2777" s="82"/>
    </row>
    <row r="2778" spans="1:4">
      <c r="A2778" s="57">
        <f t="shared" ca="1" si="84"/>
        <v>136800</v>
      </c>
      <c r="B2778" s="50">
        <f t="shared" ca="1" si="85"/>
        <v>-114.15968874829466</v>
      </c>
      <c r="D2778" s="82"/>
    </row>
    <row r="2779" spans="1:4">
      <c r="A2779" s="57">
        <f t="shared" ca="1" si="84"/>
        <v>136850</v>
      </c>
      <c r="B2779" s="50">
        <f t="shared" ca="1" si="85"/>
        <v>-114.07211062499341</v>
      </c>
      <c r="D2779" s="82"/>
    </row>
    <row r="2780" spans="1:4">
      <c r="A2780" s="57">
        <f t="shared" ca="1" si="84"/>
        <v>136900</v>
      </c>
      <c r="B2780" s="50">
        <f t="shared" ca="1" si="85"/>
        <v>-113.98571811904222</v>
      </c>
      <c r="D2780" s="82"/>
    </row>
    <row r="2781" spans="1:4">
      <c r="A2781" s="57">
        <f t="shared" ca="1" si="84"/>
        <v>136950</v>
      </c>
      <c r="B2781" s="50">
        <f t="shared" ca="1" si="85"/>
        <v>-113.90050590829433</v>
      </c>
      <c r="D2781" s="82"/>
    </row>
    <row r="2782" spans="1:4">
      <c r="A2782" s="57">
        <f t="shared" ca="1" si="84"/>
        <v>137000</v>
      </c>
      <c r="B2782" s="50">
        <f t="shared" ca="1" si="85"/>
        <v>-113.81646876185275</v>
      </c>
      <c r="D2782" s="82"/>
    </row>
    <row r="2783" spans="1:4">
      <c r="A2783" s="57">
        <f t="shared" ca="1" si="84"/>
        <v>137050</v>
      </c>
      <c r="B2783" s="50">
        <f t="shared" ca="1" si="85"/>
        <v>-113.73360153881561</v>
      </c>
      <c r="D2783" s="82"/>
    </row>
    <row r="2784" spans="1:4">
      <c r="A2784" s="57">
        <f t="shared" ca="1" si="84"/>
        <v>137100</v>
      </c>
      <c r="B2784" s="50">
        <f t="shared" ca="1" si="85"/>
        <v>-113.65189918704985</v>
      </c>
      <c r="D2784" s="82"/>
    </row>
    <row r="2785" spans="1:4">
      <c r="A2785" s="57">
        <f t="shared" ca="1" si="84"/>
        <v>137150</v>
      </c>
      <c r="B2785" s="50">
        <f t="shared" ca="1" si="85"/>
        <v>-113.57135674199466</v>
      </c>
      <c r="D2785" s="82"/>
    </row>
    <row r="2786" spans="1:4">
      <c r="A2786" s="57">
        <f t="shared" ca="1" si="84"/>
        <v>137200</v>
      </c>
      <c r="B2786" s="50">
        <f t="shared" ca="1" si="85"/>
        <v>-113.49196932549178</v>
      </c>
      <c r="D2786" s="82"/>
    </row>
    <row r="2787" spans="1:4">
      <c r="A2787" s="57">
        <f t="shared" ca="1" si="84"/>
        <v>137250</v>
      </c>
      <c r="B2787" s="50">
        <f t="shared" ca="1" si="85"/>
        <v>-113.41373214464384</v>
      </c>
      <c r="D2787" s="82"/>
    </row>
    <row r="2788" spans="1:4">
      <c r="A2788" s="57">
        <f t="shared" ca="1" si="84"/>
        <v>137300</v>
      </c>
      <c r="B2788" s="50">
        <f t="shared" ca="1" si="85"/>
        <v>-113.33664049069911</v>
      </c>
      <c r="D2788" s="82"/>
    </row>
    <row r="2789" spans="1:4">
      <c r="A2789" s="57">
        <f t="shared" ca="1" si="84"/>
        <v>137350</v>
      </c>
      <c r="B2789" s="50">
        <f t="shared" ca="1" si="85"/>
        <v>-113.26068973796205</v>
      </c>
      <c r="D2789" s="82"/>
    </row>
    <row r="2790" spans="1:4">
      <c r="A2790" s="57">
        <f t="shared" ca="1" si="84"/>
        <v>137400</v>
      </c>
      <c r="B2790" s="50">
        <f t="shared" ca="1" si="85"/>
        <v>-113.18587534272977</v>
      </c>
      <c r="D2790" s="82"/>
    </row>
    <row r="2791" spans="1:4">
      <c r="A2791" s="57">
        <f t="shared" ca="1" si="84"/>
        <v>137450</v>
      </c>
      <c r="B2791" s="50">
        <f t="shared" ca="1" si="85"/>
        <v>-113.11219284225334</v>
      </c>
      <c r="D2791" s="82"/>
    </row>
    <row r="2792" spans="1:4">
      <c r="A2792" s="57">
        <f t="shared" ca="1" si="84"/>
        <v>137500</v>
      </c>
      <c r="B2792" s="50">
        <f t="shared" ca="1" si="85"/>
        <v>-113.03963785372326</v>
      </c>
      <c r="D2792" s="82"/>
    </row>
    <row r="2793" spans="1:4">
      <c r="A2793" s="57">
        <f t="shared" ca="1" si="84"/>
        <v>137550</v>
      </c>
      <c r="B2793" s="50">
        <f t="shared" ca="1" si="85"/>
        <v>-112.9682060732793</v>
      </c>
      <c r="D2793" s="82"/>
    </row>
    <row r="2794" spans="1:4">
      <c r="A2794" s="57">
        <f t="shared" ca="1" si="84"/>
        <v>137600</v>
      </c>
      <c r="B2794" s="50">
        <f t="shared" ca="1" si="85"/>
        <v>-112.897893275043</v>
      </c>
      <c r="D2794" s="82"/>
    </row>
    <row r="2795" spans="1:4">
      <c r="A2795" s="57">
        <f t="shared" ref="A2795:A2858" ca="1" si="86">OFFSET(A2795,-1,0)+f_stop/5000</f>
        <v>137650</v>
      </c>
      <c r="B2795" s="50">
        <f t="shared" ref="B2795:B2858" ca="1" si="87">20*LOG(ABS(   (1/f_dec*SIN(f_dec*$A2795/Fm*PI())/SIN($A2795/Fm*PI()))^(order-2) * (1/f_dec2*SIN(f_dec2*$A2795/Fm*PI())/SIN($A2795/Fm*PI())) *  (1/(f_dec*n_avg)*SIN((f_dec*n_avg)*$A2795/Fm*PI())/SIN($A2795/Fm*PI()))    ))</f>
        <v>-112.8286953101736</v>
      </c>
      <c r="D2795" s="82"/>
    </row>
    <row r="2796" spans="1:4">
      <c r="A2796" s="57">
        <f t="shared" ca="1" si="86"/>
        <v>137700</v>
      </c>
      <c r="B2796" s="50">
        <f t="shared" ca="1" si="87"/>
        <v>-112.7606081059462</v>
      </c>
      <c r="D2796" s="82"/>
    </row>
    <row r="2797" spans="1:4">
      <c r="A2797" s="57">
        <f t="shared" ca="1" si="86"/>
        <v>137750</v>
      </c>
      <c r="B2797" s="50">
        <f t="shared" ca="1" si="87"/>
        <v>-112.6936276648517</v>
      </c>
      <c r="D2797" s="82"/>
    </row>
    <row r="2798" spans="1:4">
      <c r="A2798" s="57">
        <f t="shared" ca="1" si="86"/>
        <v>137800</v>
      </c>
      <c r="B2798" s="50">
        <f t="shared" ca="1" si="87"/>
        <v>-112.62775006371852</v>
      </c>
      <c r="D2798" s="82"/>
    </row>
    <row r="2799" spans="1:4">
      <c r="A2799" s="57">
        <f t="shared" ca="1" si="86"/>
        <v>137850</v>
      </c>
      <c r="B2799" s="50">
        <f t="shared" ca="1" si="87"/>
        <v>-112.56297145285481</v>
      </c>
      <c r="D2799" s="82"/>
    </row>
    <row r="2800" spans="1:4">
      <c r="A2800" s="57">
        <f t="shared" ca="1" si="86"/>
        <v>137900</v>
      </c>
      <c r="B2800" s="50">
        <f t="shared" ca="1" si="87"/>
        <v>-112.49928805521186</v>
      </c>
      <c r="D2800" s="82"/>
    </row>
    <row r="2801" spans="1:4">
      <c r="A2801" s="57">
        <f t="shared" ca="1" si="86"/>
        <v>137950</v>
      </c>
      <c r="B2801" s="50">
        <f t="shared" ca="1" si="87"/>
        <v>-112.43669616556728</v>
      </c>
      <c r="D2801" s="82"/>
    </row>
    <row r="2802" spans="1:4">
      <c r="A2802" s="57">
        <f t="shared" ca="1" si="86"/>
        <v>138000</v>
      </c>
      <c r="B2802" s="50">
        <f t="shared" ca="1" si="87"/>
        <v>-112.37519214972812</v>
      </c>
      <c r="D2802" s="82"/>
    </row>
    <row r="2803" spans="1:4">
      <c r="A2803" s="57">
        <f t="shared" ca="1" si="86"/>
        <v>138050</v>
      </c>
      <c r="B2803" s="50">
        <f t="shared" ca="1" si="87"/>
        <v>-112.31477244375341</v>
      </c>
      <c r="D2803" s="82"/>
    </row>
    <row r="2804" spans="1:4">
      <c r="A2804" s="57">
        <f t="shared" ca="1" si="86"/>
        <v>138100</v>
      </c>
      <c r="B2804" s="50">
        <f t="shared" ca="1" si="87"/>
        <v>-112.25543355319564</v>
      </c>
      <c r="D2804" s="82"/>
    </row>
    <row r="2805" spans="1:4">
      <c r="A2805" s="57">
        <f t="shared" ca="1" si="86"/>
        <v>138150</v>
      </c>
      <c r="B2805" s="50">
        <f t="shared" ca="1" si="87"/>
        <v>-112.19717205236093</v>
      </c>
      <c r="D2805" s="82"/>
    </row>
    <row r="2806" spans="1:4">
      <c r="A2806" s="57">
        <f t="shared" ca="1" si="86"/>
        <v>138200</v>
      </c>
      <c r="B2806" s="50">
        <f t="shared" ca="1" si="87"/>
        <v>-112.13998458358745</v>
      </c>
      <c r="D2806" s="82"/>
    </row>
    <row r="2807" spans="1:4">
      <c r="A2807" s="57">
        <f t="shared" ca="1" si="86"/>
        <v>138250</v>
      </c>
      <c r="B2807" s="50">
        <f t="shared" ca="1" si="87"/>
        <v>-112.08386785654187</v>
      </c>
      <c r="D2807" s="82"/>
    </row>
    <row r="2808" spans="1:4">
      <c r="A2808" s="57">
        <f t="shared" ca="1" si="86"/>
        <v>138300</v>
      </c>
      <c r="B2808" s="50">
        <f t="shared" ca="1" si="87"/>
        <v>-112.02881864753353</v>
      </c>
      <c r="D2808" s="82"/>
    </row>
    <row r="2809" spans="1:4">
      <c r="A2809" s="57">
        <f t="shared" ca="1" si="86"/>
        <v>138350</v>
      </c>
      <c r="B2809" s="50">
        <f t="shared" ca="1" si="87"/>
        <v>-111.97483379884542</v>
      </c>
      <c r="D2809" s="82"/>
    </row>
    <row r="2810" spans="1:4">
      <c r="A2810" s="57">
        <f t="shared" ca="1" si="86"/>
        <v>138400</v>
      </c>
      <c r="B2810" s="50">
        <f t="shared" ca="1" si="87"/>
        <v>-111.92191021808283</v>
      </c>
      <c r="D2810" s="82"/>
    </row>
    <row r="2811" spans="1:4">
      <c r="A2811" s="57">
        <f t="shared" ca="1" si="86"/>
        <v>138450</v>
      </c>
      <c r="B2811" s="50">
        <f t="shared" ca="1" si="87"/>
        <v>-111.87004487753812</v>
      </c>
      <c r="D2811" s="82"/>
    </row>
    <row r="2812" spans="1:4">
      <c r="A2812" s="57">
        <f t="shared" ca="1" si="86"/>
        <v>138500</v>
      </c>
      <c r="B2812" s="50">
        <f t="shared" ca="1" si="87"/>
        <v>-111.81923481357228</v>
      </c>
      <c r="D2812" s="82"/>
    </row>
    <row r="2813" spans="1:4">
      <c r="A2813" s="57">
        <f t="shared" ca="1" si="86"/>
        <v>138550</v>
      </c>
      <c r="B2813" s="50">
        <f t="shared" ca="1" si="87"/>
        <v>-111.76947712601213</v>
      </c>
      <c r="D2813" s="82"/>
    </row>
    <row r="2814" spans="1:4">
      <c r="A2814" s="57">
        <f t="shared" ca="1" si="86"/>
        <v>138600</v>
      </c>
      <c r="B2814" s="50">
        <f t="shared" ca="1" si="87"/>
        <v>-111.72076897756386</v>
      </c>
      <c r="D2814" s="82"/>
    </row>
    <row r="2815" spans="1:4">
      <c r="A2815" s="57">
        <f t="shared" ca="1" si="86"/>
        <v>138650</v>
      </c>
      <c r="B2815" s="50">
        <f t="shared" ca="1" si="87"/>
        <v>-111.67310759324172</v>
      </c>
      <c r="D2815" s="82"/>
    </row>
    <row r="2816" spans="1:4">
      <c r="A2816" s="57">
        <f t="shared" ca="1" si="86"/>
        <v>138700</v>
      </c>
      <c r="B2816" s="50">
        <f t="shared" ca="1" si="87"/>
        <v>-111.62649025981216</v>
      </c>
      <c r="D2816" s="82"/>
    </row>
    <row r="2817" spans="1:4">
      <c r="A2817" s="57">
        <f t="shared" ca="1" si="86"/>
        <v>138750</v>
      </c>
      <c r="B2817" s="50">
        <f t="shared" ca="1" si="87"/>
        <v>-111.58091432525296</v>
      </c>
      <c r="D2817" s="82"/>
    </row>
    <row r="2818" spans="1:4">
      <c r="A2818" s="57">
        <f t="shared" ca="1" si="86"/>
        <v>138800</v>
      </c>
      <c r="B2818" s="50">
        <f t="shared" ca="1" si="87"/>
        <v>-111.53637719822743</v>
      </c>
      <c r="D2818" s="82"/>
    </row>
    <row r="2819" spans="1:4">
      <c r="A2819" s="57">
        <f t="shared" ca="1" si="86"/>
        <v>138850</v>
      </c>
      <c r="B2819" s="50">
        <f t="shared" ca="1" si="87"/>
        <v>-111.49287634757258</v>
      </c>
      <c r="D2819" s="82"/>
    </row>
    <row r="2820" spans="1:4">
      <c r="A2820" s="57">
        <f t="shared" ca="1" si="86"/>
        <v>138900</v>
      </c>
      <c r="B2820" s="50">
        <f t="shared" ca="1" si="87"/>
        <v>-111.45040930180222</v>
      </c>
      <c r="D2820" s="82"/>
    </row>
    <row r="2821" spans="1:4">
      <c r="A2821" s="57">
        <f t="shared" ca="1" si="86"/>
        <v>138950</v>
      </c>
      <c r="B2821" s="50">
        <f t="shared" ca="1" si="87"/>
        <v>-111.40897364862386</v>
      </c>
      <c r="D2821" s="82"/>
    </row>
    <row r="2822" spans="1:4">
      <c r="A2822" s="57">
        <f t="shared" ca="1" si="86"/>
        <v>139000</v>
      </c>
      <c r="B2822" s="50">
        <f t="shared" ca="1" si="87"/>
        <v>-111.36856703446959</v>
      </c>
      <c r="D2822" s="82"/>
    </row>
    <row r="2823" spans="1:4">
      <c r="A2823" s="57">
        <f t="shared" ca="1" si="86"/>
        <v>139050</v>
      </c>
      <c r="B2823" s="50">
        <f t="shared" ca="1" si="87"/>
        <v>-111.3291871640407</v>
      </c>
      <c r="D2823" s="82"/>
    </row>
    <row r="2824" spans="1:4">
      <c r="A2824" s="57">
        <f t="shared" ca="1" si="86"/>
        <v>139100</v>
      </c>
      <c r="B2824" s="50">
        <f t="shared" ca="1" si="87"/>
        <v>-111.29083179986566</v>
      </c>
      <c r="D2824" s="82"/>
    </row>
    <row r="2825" spans="1:4">
      <c r="A2825" s="57">
        <f t="shared" ca="1" si="86"/>
        <v>139150</v>
      </c>
      <c r="B2825" s="50">
        <f t="shared" ca="1" si="87"/>
        <v>-111.25349876187151</v>
      </c>
      <c r="D2825" s="82"/>
    </row>
    <row r="2826" spans="1:4">
      <c r="A2826" s="57">
        <f t="shared" ca="1" si="86"/>
        <v>139200</v>
      </c>
      <c r="B2826" s="50">
        <f t="shared" ca="1" si="87"/>
        <v>-111.21718592696837</v>
      </c>
      <c r="D2826" s="82"/>
    </row>
    <row r="2827" spans="1:4">
      <c r="A2827" s="57">
        <f t="shared" ca="1" si="86"/>
        <v>139250</v>
      </c>
      <c r="B2827" s="50">
        <f t="shared" ca="1" si="87"/>
        <v>-111.18189122864685</v>
      </c>
      <c r="D2827" s="82"/>
    </row>
    <row r="2828" spans="1:4">
      <c r="A2828" s="57">
        <f t="shared" ca="1" si="86"/>
        <v>139300</v>
      </c>
      <c r="B2828" s="50">
        <f t="shared" ca="1" si="87"/>
        <v>-111.14761265658835</v>
      </c>
      <c r="D2828" s="82"/>
    </row>
    <row r="2829" spans="1:4">
      <c r="A2829" s="57">
        <f t="shared" ca="1" si="86"/>
        <v>139350</v>
      </c>
      <c r="B2829" s="50">
        <f t="shared" ca="1" si="87"/>
        <v>-111.11434825628763</v>
      </c>
      <c r="D2829" s="82"/>
    </row>
    <row r="2830" spans="1:4">
      <c r="A2830" s="57">
        <f t="shared" ca="1" si="86"/>
        <v>139400</v>
      </c>
      <c r="B2830" s="50">
        <f t="shared" ca="1" si="87"/>
        <v>-111.08209612868819</v>
      </c>
      <c r="D2830" s="82"/>
    </row>
    <row r="2831" spans="1:4">
      <c r="A2831" s="57">
        <f t="shared" ca="1" si="86"/>
        <v>139450</v>
      </c>
      <c r="B2831" s="50">
        <f t="shared" ca="1" si="87"/>
        <v>-111.05085442982981</v>
      </c>
      <c r="D2831" s="82"/>
    </row>
    <row r="2832" spans="1:4">
      <c r="A2832" s="57">
        <f t="shared" ca="1" si="86"/>
        <v>139500</v>
      </c>
      <c r="B2832" s="50">
        <f t="shared" ca="1" si="87"/>
        <v>-111.02062137050814</v>
      </c>
      <c r="D2832" s="82"/>
    </row>
    <row r="2833" spans="1:4">
      <c r="A2833" s="57">
        <f t="shared" ca="1" si="86"/>
        <v>139550</v>
      </c>
      <c r="B2833" s="50">
        <f t="shared" ca="1" si="87"/>
        <v>-110.99139521594635</v>
      </c>
      <c r="D2833" s="82"/>
    </row>
    <row r="2834" spans="1:4">
      <c r="A2834" s="57">
        <f t="shared" ca="1" si="86"/>
        <v>139600</v>
      </c>
      <c r="B2834" s="50">
        <f t="shared" ca="1" si="87"/>
        <v>-110.96317428547871</v>
      </c>
      <c r="D2834" s="82"/>
    </row>
    <row r="2835" spans="1:4">
      <c r="A2835" s="57">
        <f t="shared" ca="1" si="86"/>
        <v>139650</v>
      </c>
      <c r="B2835" s="50">
        <f t="shared" ca="1" si="87"/>
        <v>-110.93595695224576</v>
      </c>
      <c r="D2835" s="82"/>
    </row>
    <row r="2836" spans="1:4">
      <c r="A2836" s="57">
        <f t="shared" ca="1" si="86"/>
        <v>139700</v>
      </c>
      <c r="B2836" s="50">
        <f t="shared" ca="1" si="87"/>
        <v>-110.90974164290111</v>
      </c>
      <c r="D2836" s="82"/>
    </row>
    <row r="2837" spans="1:4">
      <c r="A2837" s="57">
        <f t="shared" ca="1" si="86"/>
        <v>139750</v>
      </c>
      <c r="B2837" s="50">
        <f t="shared" ca="1" si="87"/>
        <v>-110.8845268373299</v>
      </c>
      <c r="D2837" s="82"/>
    </row>
    <row r="2838" spans="1:4">
      <c r="A2838" s="57">
        <f t="shared" ca="1" si="86"/>
        <v>139800</v>
      </c>
      <c r="B2838" s="50">
        <f t="shared" ca="1" si="87"/>
        <v>-110.86031106837837</v>
      </c>
      <c r="D2838" s="82"/>
    </row>
    <row r="2839" spans="1:4">
      <c r="A2839" s="57">
        <f t="shared" ca="1" si="86"/>
        <v>139850</v>
      </c>
      <c r="B2839" s="50">
        <f t="shared" ca="1" si="87"/>
        <v>-110.83709292159483</v>
      </c>
      <c r="D2839" s="82"/>
    </row>
    <row r="2840" spans="1:4">
      <c r="A2840" s="57">
        <f t="shared" ca="1" si="86"/>
        <v>139900</v>
      </c>
      <c r="B2840" s="50">
        <f t="shared" ca="1" si="87"/>
        <v>-110.81487103498175</v>
      </c>
      <c r="D2840" s="82"/>
    </row>
    <row r="2841" spans="1:4">
      <c r="A2841" s="57">
        <f t="shared" ca="1" si="86"/>
        <v>139950</v>
      </c>
      <c r="B2841" s="50">
        <f t="shared" ca="1" si="87"/>
        <v>-110.7936440987589</v>
      </c>
      <c r="D2841" s="82"/>
    </row>
    <row r="2842" spans="1:4">
      <c r="A2842" s="57">
        <f t="shared" ca="1" si="86"/>
        <v>140000</v>
      </c>
      <c r="B2842" s="50">
        <f t="shared" ca="1" si="87"/>
        <v>-110.7734108551375</v>
      </c>
      <c r="D2842" s="82"/>
    </row>
    <row r="2843" spans="1:4">
      <c r="A2843" s="57">
        <f t="shared" ca="1" si="86"/>
        <v>140050</v>
      </c>
      <c r="B2843" s="50">
        <f t="shared" ca="1" si="87"/>
        <v>-110.75417009810511</v>
      </c>
      <c r="D2843" s="82"/>
    </row>
    <row r="2844" spans="1:4">
      <c r="A2844" s="57">
        <f t="shared" ca="1" si="86"/>
        <v>140100</v>
      </c>
      <c r="B2844" s="50">
        <f t="shared" ca="1" si="87"/>
        <v>-110.7359206732215</v>
      </c>
      <c r="D2844" s="82"/>
    </row>
    <row r="2845" spans="1:4">
      <c r="A2845" s="57">
        <f t="shared" ca="1" si="86"/>
        <v>140150</v>
      </c>
      <c r="B2845" s="50">
        <f t="shared" ca="1" si="87"/>
        <v>-110.7186614774249</v>
      </c>
      <c r="D2845" s="82"/>
    </row>
    <row r="2846" spans="1:4">
      <c r="A2846" s="57">
        <f t="shared" ca="1" si="86"/>
        <v>140200</v>
      </c>
      <c r="B2846" s="50">
        <f t="shared" ca="1" si="87"/>
        <v>-110.70239145884933</v>
      </c>
      <c r="D2846" s="82"/>
    </row>
    <row r="2847" spans="1:4">
      <c r="A2847" s="57">
        <f t="shared" ca="1" si="86"/>
        <v>140250</v>
      </c>
      <c r="B2847" s="50">
        <f t="shared" ca="1" si="87"/>
        <v>-110.68710961665204</v>
      </c>
      <c r="D2847" s="82"/>
    </row>
    <row r="2848" spans="1:4">
      <c r="A2848" s="57">
        <f t="shared" ca="1" si="86"/>
        <v>140300</v>
      </c>
      <c r="B2848" s="50">
        <f t="shared" ca="1" si="87"/>
        <v>-110.67281500085176</v>
      </c>
      <c r="D2848" s="82"/>
    </row>
    <row r="2849" spans="1:4">
      <c r="A2849" s="57">
        <f t="shared" ca="1" si="86"/>
        <v>140350</v>
      </c>
      <c r="B2849" s="50">
        <f t="shared" ca="1" si="87"/>
        <v>-110.65950671217723</v>
      </c>
      <c r="D2849" s="82"/>
    </row>
    <row r="2850" spans="1:4">
      <c r="A2850" s="57">
        <f t="shared" ca="1" si="86"/>
        <v>140400</v>
      </c>
      <c r="B2850" s="50">
        <f t="shared" ca="1" si="87"/>
        <v>-110.64718390192604</v>
      </c>
      <c r="D2850" s="82"/>
    </row>
    <row r="2851" spans="1:4">
      <c r="A2851" s="57">
        <f t="shared" ca="1" si="86"/>
        <v>140450</v>
      </c>
      <c r="B2851" s="50">
        <f t="shared" ca="1" si="87"/>
        <v>-110.63584577183406</v>
      </c>
      <c r="D2851" s="82"/>
    </row>
    <row r="2852" spans="1:4">
      <c r="A2852" s="57">
        <f t="shared" ca="1" si="86"/>
        <v>140500</v>
      </c>
      <c r="B2852" s="50">
        <f t="shared" ca="1" si="87"/>
        <v>-110.62549157395473</v>
      </c>
      <c r="D2852" s="82"/>
    </row>
    <row r="2853" spans="1:4">
      <c r="A2853" s="57">
        <f t="shared" ca="1" si="86"/>
        <v>140550</v>
      </c>
      <c r="B2853" s="50">
        <f t="shared" ca="1" si="87"/>
        <v>-110.61612061054905</v>
      </c>
      <c r="D2853" s="82"/>
    </row>
    <row r="2854" spans="1:4">
      <c r="A2854" s="57">
        <f t="shared" ca="1" si="86"/>
        <v>140600</v>
      </c>
      <c r="B2854" s="50">
        <f t="shared" ca="1" si="87"/>
        <v>-110.6077322339854</v>
      </c>
      <c r="D2854" s="82"/>
    </row>
    <row r="2855" spans="1:4">
      <c r="A2855" s="57">
        <f t="shared" ca="1" si="86"/>
        <v>140650</v>
      </c>
      <c r="B2855" s="50">
        <f t="shared" ca="1" si="87"/>
        <v>-110.6003258466496</v>
      </c>
      <c r="D2855" s="82"/>
    </row>
    <row r="2856" spans="1:4">
      <c r="A2856" s="57">
        <f t="shared" ca="1" si="86"/>
        <v>140700</v>
      </c>
      <c r="B2856" s="50">
        <f t="shared" ca="1" si="87"/>
        <v>-110.59390090086522</v>
      </c>
      <c r="D2856" s="82"/>
    </row>
    <row r="2857" spans="1:4">
      <c r="A2857" s="57">
        <f t="shared" ca="1" si="86"/>
        <v>140750</v>
      </c>
      <c r="B2857" s="50">
        <f t="shared" ca="1" si="87"/>
        <v>-110.58845689882386</v>
      </c>
      <c r="D2857" s="82"/>
    </row>
    <row r="2858" spans="1:4">
      <c r="A2858" s="57">
        <f t="shared" ca="1" si="86"/>
        <v>140800</v>
      </c>
      <c r="B2858" s="50">
        <f t="shared" ca="1" si="87"/>
        <v>-110.58399339252553</v>
      </c>
      <c r="D2858" s="82"/>
    </row>
    <row r="2859" spans="1:4">
      <c r="A2859" s="57">
        <f t="shared" ref="A2859:A2922" ca="1" si="88">OFFSET(A2859,-1,0)+f_stop/5000</f>
        <v>140850</v>
      </c>
      <c r="B2859" s="50">
        <f t="shared" ref="B2859:B2922" ca="1" si="89">20*LOG(ABS(   (1/f_dec*SIN(f_dec*$A2859/Fm*PI())/SIN($A2859/Fm*PI()))^(order-2) * (1/f_dec2*SIN(f_dec2*$A2859/Fm*PI())/SIN($A2859/Fm*PI())) *  (1/(f_dec*n_avg)*SIN((f_dec*n_avg)*$A2859/Fm*PI())/SIN($A2859/Fm*PI()))    ))</f>
        <v>-110.5805099837292</v>
      </c>
      <c r="D2859" s="82"/>
    </row>
    <row r="2860" spans="1:4">
      <c r="A2860" s="57">
        <f t="shared" ca="1" si="88"/>
        <v>140900</v>
      </c>
      <c r="B2860" s="50">
        <f t="shared" ca="1" si="89"/>
        <v>-110.57800632391317</v>
      </c>
      <c r="D2860" s="82"/>
    </row>
    <row r="2861" spans="1:4">
      <c r="A2861" s="57">
        <f t="shared" ca="1" si="88"/>
        <v>140950</v>
      </c>
      <c r="B2861" s="50">
        <f t="shared" ca="1" si="89"/>
        <v>-110.57648211424576</v>
      </c>
      <c r="D2861" s="82"/>
    </row>
    <row r="2862" spans="1:4">
      <c r="A2862" s="57">
        <f t="shared" ca="1" si="88"/>
        <v>141000</v>
      </c>
      <c r="B2862" s="50">
        <f t="shared" ca="1" si="89"/>
        <v>-110.57593710556577</v>
      </c>
      <c r="D2862" s="82"/>
    </row>
    <row r="2863" spans="1:4">
      <c r="A2863" s="57">
        <f t="shared" ca="1" si="88"/>
        <v>141050</v>
      </c>
      <c r="B2863" s="50">
        <f t="shared" ca="1" si="89"/>
        <v>-110.57637109837322</v>
      </c>
      <c r="D2863" s="82"/>
    </row>
    <row r="2864" spans="1:4">
      <c r="A2864" s="57">
        <f t="shared" ca="1" si="88"/>
        <v>141100</v>
      </c>
      <c r="B2864" s="50">
        <f t="shared" ca="1" si="89"/>
        <v>-110.57778394282985</v>
      </c>
      <c r="D2864" s="82"/>
    </row>
    <row r="2865" spans="1:4">
      <c r="A2865" s="57">
        <f t="shared" ca="1" si="88"/>
        <v>141150</v>
      </c>
      <c r="B2865" s="50">
        <f t="shared" ca="1" si="89"/>
        <v>-110.58017553877005</v>
      </c>
      <c r="D2865" s="82"/>
    </row>
    <row r="2866" spans="1:4">
      <c r="A2866" s="57">
        <f t="shared" ca="1" si="88"/>
        <v>141200</v>
      </c>
      <c r="B2866" s="50">
        <f t="shared" ca="1" si="89"/>
        <v>-110.5835458357214</v>
      </c>
      <c r="D2866" s="82"/>
    </row>
    <row r="2867" spans="1:4">
      <c r="A2867" s="57">
        <f t="shared" ca="1" si="88"/>
        <v>141250</v>
      </c>
      <c r="B2867" s="50">
        <f t="shared" ca="1" si="89"/>
        <v>-110.58789483293565</v>
      </c>
      <c r="D2867" s="82"/>
    </row>
    <row r="2868" spans="1:4">
      <c r="A2868" s="57">
        <f t="shared" ca="1" si="88"/>
        <v>141300</v>
      </c>
      <c r="B2868" s="50">
        <f t="shared" ca="1" si="89"/>
        <v>-110.59322257942965</v>
      </c>
      <c r="D2868" s="82"/>
    </row>
    <row r="2869" spans="1:4">
      <c r="A2869" s="57">
        <f t="shared" ca="1" si="88"/>
        <v>141350</v>
      </c>
      <c r="B2869" s="50">
        <f t="shared" ca="1" si="89"/>
        <v>-110.59952917403641</v>
      </c>
      <c r="D2869" s="82"/>
    </row>
    <row r="2870" spans="1:4">
      <c r="A2870" s="57">
        <f t="shared" ca="1" si="88"/>
        <v>141400</v>
      </c>
      <c r="B2870" s="50">
        <f t="shared" ca="1" si="89"/>
        <v>-110.60681476546631</v>
      </c>
      <c r="D2870" s="82"/>
    </row>
    <row r="2871" spans="1:4">
      <c r="A2871" s="57">
        <f t="shared" ca="1" si="88"/>
        <v>141450</v>
      </c>
      <c r="B2871" s="50">
        <f t="shared" ca="1" si="89"/>
        <v>-110.61507955237856</v>
      </c>
      <c r="D2871" s="82"/>
    </row>
    <row r="2872" spans="1:4">
      <c r="A2872" s="57">
        <f t="shared" ca="1" si="88"/>
        <v>141500</v>
      </c>
      <c r="B2872" s="50">
        <f t="shared" ca="1" si="89"/>
        <v>-110.62432378346288</v>
      </c>
      <c r="D2872" s="82"/>
    </row>
    <row r="2873" spans="1:4">
      <c r="A2873" s="57">
        <f t="shared" ca="1" si="88"/>
        <v>141550</v>
      </c>
      <c r="B2873" s="50">
        <f t="shared" ca="1" si="89"/>
        <v>-110.63454775753141</v>
      </c>
      <c r="D2873" s="82"/>
    </row>
    <row r="2874" spans="1:4">
      <c r="A2874" s="57">
        <f t="shared" ca="1" si="88"/>
        <v>141600</v>
      </c>
      <c r="B2874" s="50">
        <f t="shared" ca="1" si="89"/>
        <v>-110.64575182362086</v>
      </c>
      <c r="D2874" s="82"/>
    </row>
    <row r="2875" spans="1:4">
      <c r="A2875" s="57">
        <f t="shared" ca="1" si="88"/>
        <v>141650</v>
      </c>
      <c r="B2875" s="50">
        <f t="shared" ca="1" si="89"/>
        <v>-110.65793638110533</v>
      </c>
      <c r="D2875" s="82"/>
    </row>
    <row r="2876" spans="1:4">
      <c r="A2876" s="57">
        <f t="shared" ca="1" si="88"/>
        <v>141700</v>
      </c>
      <c r="B2876" s="50">
        <f t="shared" ca="1" si="89"/>
        <v>-110.67110187981926</v>
      </c>
      <c r="D2876" s="82"/>
    </row>
    <row r="2877" spans="1:4">
      <c r="A2877" s="57">
        <f t="shared" ca="1" si="88"/>
        <v>141750</v>
      </c>
      <c r="B2877" s="50">
        <f t="shared" ca="1" si="89"/>
        <v>-110.68524882019105</v>
      </c>
      <c r="D2877" s="82"/>
    </row>
    <row r="2878" spans="1:4">
      <c r="A2878" s="57">
        <f t="shared" ca="1" si="88"/>
        <v>141800</v>
      </c>
      <c r="B2878" s="50">
        <f t="shared" ca="1" si="89"/>
        <v>-110.70037775338716</v>
      </c>
      <c r="D2878" s="82"/>
    </row>
    <row r="2879" spans="1:4">
      <c r="A2879" s="57">
        <f t="shared" ca="1" si="88"/>
        <v>141850</v>
      </c>
      <c r="B2879" s="50">
        <f t="shared" ca="1" si="89"/>
        <v>-110.71648928146683</v>
      </c>
      <c r="D2879" s="82"/>
    </row>
    <row r="2880" spans="1:4">
      <c r="A2880" s="57">
        <f t="shared" ca="1" si="88"/>
        <v>141900</v>
      </c>
      <c r="B2880" s="50">
        <f t="shared" ca="1" si="89"/>
        <v>-110.73358405754772</v>
      </c>
      <c r="D2880" s="82"/>
    </row>
    <row r="2881" spans="1:4">
      <c r="A2881" s="57">
        <f t="shared" ca="1" si="88"/>
        <v>141950</v>
      </c>
      <c r="B2881" s="50">
        <f t="shared" ca="1" si="89"/>
        <v>-110.75166278598195</v>
      </c>
      <c r="D2881" s="82"/>
    </row>
    <row r="2882" spans="1:4">
      <c r="A2882" s="57">
        <f t="shared" ca="1" si="88"/>
        <v>142000</v>
      </c>
      <c r="B2882" s="50">
        <f t="shared" ca="1" si="89"/>
        <v>-110.77072622254349</v>
      </c>
      <c r="D2882" s="82"/>
    </row>
    <row r="2883" spans="1:4">
      <c r="A2883" s="57">
        <f t="shared" ca="1" si="88"/>
        <v>142050</v>
      </c>
      <c r="B2883" s="50">
        <f t="shared" ca="1" si="89"/>
        <v>-110.79077517462613</v>
      </c>
      <c r="D2883" s="82"/>
    </row>
    <row r="2884" spans="1:4">
      <c r="A2884" s="57">
        <f t="shared" ca="1" si="88"/>
        <v>142100</v>
      </c>
      <c r="B2884" s="50">
        <f t="shared" ca="1" si="89"/>
        <v>-110.81181050145268</v>
      </c>
      <c r="D2884" s="82"/>
    </row>
    <row r="2885" spans="1:4">
      <c r="A2885" s="57">
        <f t="shared" ca="1" si="88"/>
        <v>142150</v>
      </c>
      <c r="B2885" s="50">
        <f t="shared" ca="1" si="89"/>
        <v>-110.83383311429544</v>
      </c>
      <c r="D2885" s="82"/>
    </row>
    <row r="2886" spans="1:4">
      <c r="A2886" s="57">
        <f t="shared" ca="1" si="88"/>
        <v>142200</v>
      </c>
      <c r="B2886" s="50">
        <f t="shared" ca="1" si="89"/>
        <v>-110.85684397670775</v>
      </c>
      <c r="D2886" s="82"/>
    </row>
    <row r="2887" spans="1:4">
      <c r="A2887" s="57">
        <f t="shared" ca="1" si="88"/>
        <v>142250</v>
      </c>
      <c r="B2887" s="50">
        <f t="shared" ca="1" si="89"/>
        <v>-110.88084410476704</v>
      </c>
      <c r="D2887" s="82"/>
    </row>
    <row r="2888" spans="1:4">
      <c r="A2888" s="57">
        <f t="shared" ca="1" si="88"/>
        <v>142300</v>
      </c>
      <c r="B2888" s="50">
        <f t="shared" ca="1" si="89"/>
        <v>-110.90583456732936</v>
      </c>
      <c r="D2888" s="82"/>
    </row>
    <row r="2889" spans="1:4">
      <c r="A2889" s="57">
        <f t="shared" ca="1" si="88"/>
        <v>142350</v>
      </c>
      <c r="B2889" s="50">
        <f t="shared" ca="1" si="89"/>
        <v>-110.93181648629556</v>
      </c>
      <c r="D2889" s="82"/>
    </row>
    <row r="2890" spans="1:4">
      <c r="A2890" s="57">
        <f t="shared" ca="1" si="88"/>
        <v>142400</v>
      </c>
      <c r="B2890" s="50">
        <f t="shared" ca="1" si="89"/>
        <v>-110.95879103688928</v>
      </c>
      <c r="D2890" s="82"/>
    </row>
    <row r="2891" spans="1:4">
      <c r="A2891" s="57">
        <f t="shared" ca="1" si="88"/>
        <v>142450</v>
      </c>
      <c r="B2891" s="50">
        <f t="shared" ca="1" si="89"/>
        <v>-110.98675944794658</v>
      </c>
      <c r="D2891" s="82"/>
    </row>
    <row r="2892" spans="1:4">
      <c r="A2892" s="57">
        <f t="shared" ca="1" si="88"/>
        <v>142500</v>
      </c>
      <c r="B2892" s="50">
        <f t="shared" ca="1" si="89"/>
        <v>-111.01572300221804</v>
      </c>
      <c r="D2892" s="82"/>
    </row>
    <row r="2893" spans="1:4">
      <c r="A2893" s="57">
        <f t="shared" ca="1" si="88"/>
        <v>142550</v>
      </c>
      <c r="B2893" s="50">
        <f t="shared" ca="1" si="89"/>
        <v>-111.04568303668266</v>
      </c>
      <c r="D2893" s="82"/>
    </row>
    <row r="2894" spans="1:4">
      <c r="A2894" s="57">
        <f t="shared" ca="1" si="88"/>
        <v>142600</v>
      </c>
      <c r="B2894" s="50">
        <f t="shared" ca="1" si="89"/>
        <v>-111.07664094287416</v>
      </c>
      <c r="D2894" s="82"/>
    </row>
    <row r="2895" spans="1:4">
      <c r="A2895" s="57">
        <f t="shared" ca="1" si="88"/>
        <v>142650</v>
      </c>
      <c r="B2895" s="50">
        <f t="shared" ca="1" si="89"/>
        <v>-111.10859816722001</v>
      </c>
      <c r="D2895" s="82"/>
    </row>
    <row r="2896" spans="1:4">
      <c r="A2896" s="57">
        <f t="shared" ca="1" si="88"/>
        <v>142700</v>
      </c>
      <c r="B2896" s="50">
        <f t="shared" ca="1" si="89"/>
        <v>-111.14155621139287</v>
      </c>
      <c r="D2896" s="82"/>
    </row>
    <row r="2897" spans="1:4">
      <c r="A2897" s="57">
        <f t="shared" ca="1" si="88"/>
        <v>142750</v>
      </c>
      <c r="B2897" s="50">
        <f t="shared" ca="1" si="89"/>
        <v>-111.17551663267483</v>
      </c>
      <c r="D2897" s="82"/>
    </row>
    <row r="2898" spans="1:4">
      <c r="A2898" s="57">
        <f t="shared" ca="1" si="88"/>
        <v>142800</v>
      </c>
      <c r="B2898" s="50">
        <f t="shared" ca="1" si="89"/>
        <v>-111.21048104433495</v>
      </c>
      <c r="D2898" s="82"/>
    </row>
    <row r="2899" spans="1:4">
      <c r="A2899" s="57">
        <f t="shared" ca="1" si="88"/>
        <v>142850</v>
      </c>
      <c r="B2899" s="50">
        <f t="shared" ca="1" si="89"/>
        <v>-111.24645111601967</v>
      </c>
      <c r="D2899" s="82"/>
    </row>
    <row r="2900" spans="1:4">
      <c r="A2900" s="57">
        <f t="shared" ca="1" si="88"/>
        <v>142900</v>
      </c>
      <c r="B2900" s="50">
        <f t="shared" ca="1" si="89"/>
        <v>-111.28342857415677</v>
      </c>
      <c r="D2900" s="82"/>
    </row>
    <row r="2901" spans="1:4">
      <c r="A2901" s="57">
        <f t="shared" ca="1" si="88"/>
        <v>142950</v>
      </c>
      <c r="B2901" s="50">
        <f t="shared" ca="1" si="89"/>
        <v>-111.32141520237292</v>
      </c>
      <c r="D2901" s="82"/>
    </row>
    <row r="2902" spans="1:4">
      <c r="A2902" s="57">
        <f t="shared" ca="1" si="88"/>
        <v>143000</v>
      </c>
      <c r="B2902" s="50">
        <f t="shared" ca="1" si="89"/>
        <v>-111.36041284192486</v>
      </c>
      <c r="D2902" s="82"/>
    </row>
    <row r="2903" spans="1:4">
      <c r="A2903" s="57">
        <f t="shared" ca="1" si="88"/>
        <v>143050</v>
      </c>
      <c r="B2903" s="50">
        <f t="shared" ca="1" si="89"/>
        <v>-111.4004233921448</v>
      </c>
      <c r="D2903" s="82"/>
    </row>
    <row r="2904" spans="1:4">
      <c r="A2904" s="57">
        <f t="shared" ca="1" si="88"/>
        <v>143100</v>
      </c>
      <c r="B2904" s="50">
        <f t="shared" ca="1" si="89"/>
        <v>-111.44144881089991</v>
      </c>
      <c r="D2904" s="82"/>
    </row>
    <row r="2905" spans="1:4">
      <c r="A2905" s="57">
        <f t="shared" ca="1" si="88"/>
        <v>143150</v>
      </c>
      <c r="B2905" s="50">
        <f t="shared" ca="1" si="89"/>
        <v>-111.48349111506626</v>
      </c>
      <c r="D2905" s="82"/>
    </row>
    <row r="2906" spans="1:4">
      <c r="A2906" s="57">
        <f t="shared" ca="1" si="88"/>
        <v>143200</v>
      </c>
      <c r="B2906" s="50">
        <f t="shared" ca="1" si="89"/>
        <v>-111.52655238101751</v>
      </c>
      <c r="D2906" s="82"/>
    </row>
    <row r="2907" spans="1:4">
      <c r="A2907" s="57">
        <f t="shared" ca="1" si="88"/>
        <v>143250</v>
      </c>
      <c r="B2907" s="50">
        <f t="shared" ca="1" si="89"/>
        <v>-111.57063474512844</v>
      </c>
      <c r="D2907" s="82"/>
    </row>
    <row r="2908" spans="1:4">
      <c r="A2908" s="57">
        <f t="shared" ca="1" si="88"/>
        <v>143300</v>
      </c>
      <c r="B2908" s="50">
        <f t="shared" ca="1" si="89"/>
        <v>-111.61574040429379</v>
      </c>
      <c r="D2908" s="82"/>
    </row>
    <row r="2909" spans="1:4">
      <c r="A2909" s="57">
        <f t="shared" ca="1" si="88"/>
        <v>143350</v>
      </c>
      <c r="B2909" s="50">
        <f t="shared" ca="1" si="89"/>
        <v>-111.66187161646241</v>
      </c>
      <c r="D2909" s="82"/>
    </row>
    <row r="2910" spans="1:4">
      <c r="A2910" s="57">
        <f t="shared" ca="1" si="88"/>
        <v>143400</v>
      </c>
      <c r="B2910" s="50">
        <f t="shared" ca="1" si="89"/>
        <v>-111.70903070118727</v>
      </c>
      <c r="D2910" s="82"/>
    </row>
    <row r="2911" spans="1:4">
      <c r="A2911" s="57">
        <f t="shared" ca="1" si="88"/>
        <v>143450</v>
      </c>
      <c r="B2911" s="50">
        <f t="shared" ca="1" si="89"/>
        <v>-111.75722004019137</v>
      </c>
      <c r="D2911" s="82"/>
    </row>
    <row r="2912" spans="1:4">
      <c r="A2912" s="57">
        <f t="shared" ca="1" si="88"/>
        <v>143500</v>
      </c>
      <c r="B2912" s="50">
        <f t="shared" ca="1" si="89"/>
        <v>-111.80644207794992</v>
      </c>
      <c r="D2912" s="82"/>
    </row>
    <row r="2913" spans="1:4">
      <c r="A2913" s="57">
        <f t="shared" ca="1" si="88"/>
        <v>143550</v>
      </c>
      <c r="B2913" s="50">
        <f t="shared" ca="1" si="89"/>
        <v>-111.85669932228922</v>
      </c>
      <c r="D2913" s="82"/>
    </row>
    <row r="2914" spans="1:4">
      <c r="A2914" s="57">
        <f t="shared" ca="1" si="88"/>
        <v>143600</v>
      </c>
      <c r="B2914" s="50">
        <f t="shared" ca="1" si="89"/>
        <v>-111.90799434500229</v>
      </c>
      <c r="D2914" s="82"/>
    </row>
    <row r="2915" spans="1:4">
      <c r="A2915" s="57">
        <f t="shared" ca="1" si="88"/>
        <v>143650</v>
      </c>
      <c r="B2915" s="50">
        <f t="shared" ca="1" si="89"/>
        <v>-111.96032978248185</v>
      </c>
      <c r="D2915" s="82"/>
    </row>
    <row r="2916" spans="1:4">
      <c r="A2916" s="57">
        <f t="shared" ca="1" si="88"/>
        <v>143700</v>
      </c>
      <c r="B2916" s="50">
        <f t="shared" ca="1" si="89"/>
        <v>-112.01370833637083</v>
      </c>
      <c r="D2916" s="82"/>
    </row>
    <row r="2917" spans="1:4">
      <c r="A2917" s="57">
        <f t="shared" ca="1" si="88"/>
        <v>143750</v>
      </c>
      <c r="B2917" s="50">
        <f t="shared" ca="1" si="89"/>
        <v>-112.06813277423053</v>
      </c>
      <c r="D2917" s="82"/>
    </row>
    <row r="2918" spans="1:4">
      <c r="A2918" s="57">
        <f t="shared" ca="1" si="88"/>
        <v>143800</v>
      </c>
      <c r="B2918" s="50">
        <f t="shared" ca="1" si="89"/>
        <v>-112.12360593022753</v>
      </c>
      <c r="D2918" s="82"/>
    </row>
    <row r="2919" spans="1:4">
      <c r="A2919" s="57">
        <f t="shared" ca="1" si="88"/>
        <v>143850</v>
      </c>
      <c r="B2919" s="50">
        <f t="shared" ca="1" si="89"/>
        <v>-112.18013070583839</v>
      </c>
      <c r="D2919" s="82"/>
    </row>
    <row r="2920" spans="1:4">
      <c r="A2920" s="57">
        <f t="shared" ca="1" si="88"/>
        <v>143900</v>
      </c>
      <c r="B2920" s="50">
        <f t="shared" ca="1" si="89"/>
        <v>-112.23771007057429</v>
      </c>
      <c r="D2920" s="82"/>
    </row>
    <row r="2921" spans="1:4">
      <c r="A2921" s="57">
        <f t="shared" ca="1" si="88"/>
        <v>143950</v>
      </c>
      <c r="B2921" s="50">
        <f t="shared" ca="1" si="89"/>
        <v>-112.29634706272424</v>
      </c>
      <c r="D2921" s="82"/>
    </row>
    <row r="2922" spans="1:4">
      <c r="A2922" s="57">
        <f t="shared" ca="1" si="88"/>
        <v>144000</v>
      </c>
      <c r="B2922" s="50">
        <f t="shared" ca="1" si="89"/>
        <v>-112.35604479011843</v>
      </c>
      <c r="D2922" s="82"/>
    </row>
    <row r="2923" spans="1:4">
      <c r="A2923" s="57">
        <f t="shared" ref="A2923:A2986" ca="1" si="90">OFFSET(A2923,-1,0)+f_stop/5000</f>
        <v>144050</v>
      </c>
      <c r="B2923" s="50">
        <f t="shared" ref="B2923:B2986" ca="1" si="91">20*LOG(ABS(   (1/f_dec*SIN(f_dec*$A2923/Fm*PI())/SIN($A2923/Fm*PI()))^(order-2) * (1/f_dec2*SIN(f_dec2*$A2923/Fm*PI())/SIN($A2923/Fm*PI())) *  (1/(f_dec*n_avg)*SIN((f_dec*n_avg)*$A2923/Fm*PI())/SIN($A2923/Fm*PI()))    ))</f>
        <v>-112.41680643091171</v>
      </c>
      <c r="D2923" s="82"/>
    </row>
    <row r="2924" spans="1:4">
      <c r="A2924" s="57">
        <f t="shared" ca="1" si="90"/>
        <v>144100</v>
      </c>
      <c r="B2924" s="50">
        <f t="shared" ca="1" si="91"/>
        <v>-112.47863523438737</v>
      </c>
      <c r="D2924" s="82"/>
    </row>
    <row r="2925" spans="1:4">
      <c r="A2925" s="57">
        <f t="shared" ca="1" si="90"/>
        <v>144150</v>
      </c>
      <c r="B2925" s="50">
        <f t="shared" ca="1" si="91"/>
        <v>-112.54153452178255</v>
      </c>
      <c r="D2925" s="82"/>
    </row>
    <row r="2926" spans="1:4">
      <c r="A2926" s="57">
        <f t="shared" ca="1" si="90"/>
        <v>144200</v>
      </c>
      <c r="B2926" s="50">
        <f t="shared" ca="1" si="91"/>
        <v>-112.60550768713446</v>
      </c>
      <c r="D2926" s="82"/>
    </row>
    <row r="2927" spans="1:4">
      <c r="A2927" s="57">
        <f t="shared" ca="1" si="90"/>
        <v>144250</v>
      </c>
      <c r="B2927" s="50">
        <f t="shared" ca="1" si="91"/>
        <v>-112.67055819814912</v>
      </c>
      <c r="D2927" s="82"/>
    </row>
    <row r="2928" spans="1:4">
      <c r="A2928" s="57">
        <f t="shared" ca="1" si="90"/>
        <v>144300</v>
      </c>
      <c r="B2928" s="50">
        <f t="shared" ca="1" si="91"/>
        <v>-112.73668959709204</v>
      </c>
      <c r="D2928" s="82"/>
    </row>
    <row r="2929" spans="1:4">
      <c r="A2929" s="57">
        <f t="shared" ca="1" si="90"/>
        <v>144350</v>
      </c>
      <c r="B2929" s="50">
        <f t="shared" ca="1" si="91"/>
        <v>-112.80390550170203</v>
      </c>
      <c r="D2929" s="82"/>
    </row>
    <row r="2930" spans="1:4">
      <c r="A2930" s="57">
        <f t="shared" ca="1" si="90"/>
        <v>144400</v>
      </c>
      <c r="B2930" s="50">
        <f t="shared" ca="1" si="91"/>
        <v>-112.87220960612876</v>
      </c>
      <c r="D2930" s="82"/>
    </row>
    <row r="2931" spans="1:4">
      <c r="A2931" s="57">
        <f t="shared" ca="1" si="90"/>
        <v>144450</v>
      </c>
      <c r="B2931" s="50">
        <f t="shared" ca="1" si="91"/>
        <v>-112.94160568189371</v>
      </c>
      <c r="D2931" s="82"/>
    </row>
    <row r="2932" spans="1:4">
      <c r="A2932" s="57">
        <f t="shared" ca="1" si="90"/>
        <v>144500</v>
      </c>
      <c r="B2932" s="50">
        <f t="shared" ca="1" si="91"/>
        <v>-113.01209757887605</v>
      </c>
      <c r="D2932" s="82"/>
    </row>
    <row r="2933" spans="1:4">
      <c r="A2933" s="57">
        <f t="shared" ca="1" si="90"/>
        <v>144550</v>
      </c>
      <c r="B2933" s="50">
        <f t="shared" ca="1" si="91"/>
        <v>-113.08368922632349</v>
      </c>
      <c r="D2933" s="82"/>
    </row>
    <row r="2934" spans="1:4">
      <c r="A2934" s="57">
        <f t="shared" ca="1" si="90"/>
        <v>144600</v>
      </c>
      <c r="B2934" s="50">
        <f t="shared" ca="1" si="91"/>
        <v>-113.15638463388854</v>
      </c>
      <c r="D2934" s="82"/>
    </row>
    <row r="2935" spans="1:4">
      <c r="A2935" s="57">
        <f t="shared" ca="1" si="90"/>
        <v>144650</v>
      </c>
      <c r="B2935" s="50">
        <f t="shared" ca="1" si="91"/>
        <v>-113.23018789269159</v>
      </c>
      <c r="D2935" s="82"/>
    </row>
    <row r="2936" spans="1:4">
      <c r="A2936" s="57">
        <f t="shared" ca="1" si="90"/>
        <v>144700</v>
      </c>
      <c r="B2936" s="50">
        <f t="shared" ca="1" si="91"/>
        <v>-113.3051031764103</v>
      </c>
      <c r="D2936" s="82"/>
    </row>
    <row r="2937" spans="1:4">
      <c r="A2937" s="57">
        <f t="shared" ca="1" si="90"/>
        <v>144750</v>
      </c>
      <c r="B2937" s="50">
        <f t="shared" ca="1" si="91"/>
        <v>-113.38113474239677</v>
      </c>
      <c r="D2937" s="82"/>
    </row>
    <row r="2938" spans="1:4">
      <c r="A2938" s="57">
        <f t="shared" ca="1" si="90"/>
        <v>144800</v>
      </c>
      <c r="B2938" s="50">
        <f t="shared" ca="1" si="91"/>
        <v>-113.45828693282294</v>
      </c>
      <c r="D2938" s="82"/>
    </row>
    <row r="2939" spans="1:4">
      <c r="A2939" s="57">
        <f t="shared" ca="1" si="90"/>
        <v>144850</v>
      </c>
      <c r="B2939" s="50">
        <f t="shared" ca="1" si="91"/>
        <v>-113.53656417585454</v>
      </c>
      <c r="D2939" s="82"/>
    </row>
    <row r="2940" spans="1:4">
      <c r="A2940" s="57">
        <f t="shared" ca="1" si="90"/>
        <v>144900</v>
      </c>
      <c r="B2940" s="50">
        <f t="shared" ca="1" si="91"/>
        <v>-113.61597098685506</v>
      </c>
      <c r="D2940" s="82"/>
    </row>
    <row r="2941" spans="1:4">
      <c r="A2941" s="57">
        <f t="shared" ca="1" si="90"/>
        <v>144950</v>
      </c>
      <c r="B2941" s="50">
        <f t="shared" ca="1" si="91"/>
        <v>-113.69651196961968</v>
      </c>
      <c r="D2941" s="82"/>
    </row>
    <row r="2942" spans="1:4">
      <c r="A2942" s="57">
        <f t="shared" ca="1" si="90"/>
        <v>145000</v>
      </c>
      <c r="B2942" s="50">
        <f t="shared" ca="1" si="91"/>
        <v>-113.77819181764023</v>
      </c>
      <c r="D2942" s="82"/>
    </row>
    <row r="2943" spans="1:4">
      <c r="A2943" s="57">
        <f t="shared" ca="1" si="90"/>
        <v>145050</v>
      </c>
      <c r="B2943" s="50">
        <f t="shared" ca="1" si="91"/>
        <v>-113.86101531540214</v>
      </c>
      <c r="D2943" s="82"/>
    </row>
    <row r="2944" spans="1:4">
      <c r="A2944" s="57">
        <f t="shared" ca="1" si="90"/>
        <v>145100</v>
      </c>
      <c r="B2944" s="50">
        <f t="shared" ca="1" si="91"/>
        <v>-113.94498733971383</v>
      </c>
      <c r="D2944" s="82"/>
    </row>
    <row r="2945" spans="1:4">
      <c r="A2945" s="57">
        <f t="shared" ca="1" si="90"/>
        <v>145150</v>
      </c>
      <c r="B2945" s="50">
        <f t="shared" ca="1" si="91"/>
        <v>-114.03011286106957</v>
      </c>
      <c r="D2945" s="82"/>
    </row>
    <row r="2946" spans="1:4">
      <c r="A2946" s="57">
        <f t="shared" ca="1" si="90"/>
        <v>145200</v>
      </c>
      <c r="B2946" s="50">
        <f t="shared" ca="1" si="91"/>
        <v>-114.11639694504679</v>
      </c>
      <c r="D2946" s="82"/>
    </row>
    <row r="2947" spans="1:4">
      <c r="A2947" s="57">
        <f t="shared" ca="1" si="90"/>
        <v>145250</v>
      </c>
      <c r="B2947" s="50">
        <f t="shared" ca="1" si="91"/>
        <v>-114.2038447537383</v>
      </c>
      <c r="D2947" s="82"/>
    </row>
    <row r="2948" spans="1:4">
      <c r="A2948" s="57">
        <f t="shared" ca="1" si="90"/>
        <v>145300</v>
      </c>
      <c r="B2948" s="50">
        <f t="shared" ca="1" si="91"/>
        <v>-114.29246154722074</v>
      </c>
      <c r="D2948" s="82"/>
    </row>
    <row r="2949" spans="1:4">
      <c r="A2949" s="57">
        <f t="shared" ca="1" si="90"/>
        <v>145350</v>
      </c>
      <c r="B2949" s="50">
        <f t="shared" ca="1" si="91"/>
        <v>-114.3822526850599</v>
      </c>
      <c r="D2949" s="82"/>
    </row>
    <row r="2950" spans="1:4">
      <c r="A2950" s="57">
        <f t="shared" ca="1" si="90"/>
        <v>145400</v>
      </c>
      <c r="B2950" s="50">
        <f t="shared" ca="1" si="91"/>
        <v>-114.47322362785422</v>
      </c>
      <c r="D2950" s="82"/>
    </row>
    <row r="2951" spans="1:4">
      <c r="A2951" s="57">
        <f t="shared" ca="1" si="90"/>
        <v>145450</v>
      </c>
      <c r="B2951" s="50">
        <f t="shared" ca="1" si="91"/>
        <v>-114.56537993881723</v>
      </c>
      <c r="D2951" s="82"/>
    </row>
    <row r="2952" spans="1:4">
      <c r="A2952" s="57">
        <f t="shared" ca="1" si="90"/>
        <v>145500</v>
      </c>
      <c r="B2952" s="50">
        <f t="shared" ca="1" si="91"/>
        <v>-114.65872728539966</v>
      </c>
      <c r="D2952" s="82"/>
    </row>
    <row r="2953" spans="1:4">
      <c r="A2953" s="57">
        <f t="shared" ca="1" si="90"/>
        <v>145550</v>
      </c>
      <c r="B2953" s="50">
        <f t="shared" ca="1" si="91"/>
        <v>-114.7532714409533</v>
      </c>
      <c r="D2953" s="82"/>
    </row>
    <row r="2954" spans="1:4">
      <c r="A2954" s="57">
        <f t="shared" ca="1" si="90"/>
        <v>145600</v>
      </c>
      <c r="B2954" s="50">
        <f t="shared" ca="1" si="91"/>
        <v>-114.84901828643629</v>
      </c>
      <c r="D2954" s="82"/>
    </row>
    <row r="2955" spans="1:4">
      <c r="A2955" s="57">
        <f t="shared" ca="1" si="90"/>
        <v>145650</v>
      </c>
      <c r="B2955" s="50">
        <f t="shared" ca="1" si="91"/>
        <v>-114.94597381216244</v>
      </c>
      <c r="D2955" s="82"/>
    </row>
    <row r="2956" spans="1:4">
      <c r="A2956" s="57">
        <f t="shared" ca="1" si="90"/>
        <v>145700</v>
      </c>
      <c r="B2956" s="50">
        <f t="shared" ca="1" si="91"/>
        <v>-115.04414411959462</v>
      </c>
      <c r="D2956" s="82"/>
    </row>
    <row r="2957" spans="1:4">
      <c r="A2957" s="57">
        <f t="shared" ca="1" si="90"/>
        <v>145750</v>
      </c>
      <c r="B2957" s="50">
        <f t="shared" ca="1" si="91"/>
        <v>-115.1435354231841</v>
      </c>
      <c r="D2957" s="82"/>
    </row>
    <row r="2958" spans="1:4">
      <c r="A2958" s="57">
        <f t="shared" ca="1" si="90"/>
        <v>145800</v>
      </c>
      <c r="B2958" s="50">
        <f t="shared" ca="1" si="91"/>
        <v>-115.24415405225666</v>
      </c>
      <c r="D2958" s="82"/>
    </row>
    <row r="2959" spans="1:4">
      <c r="A2959" s="57">
        <f t="shared" ca="1" si="90"/>
        <v>145850</v>
      </c>
      <c r="B2959" s="50">
        <f t="shared" ca="1" si="91"/>
        <v>-115.34600645294729</v>
      </c>
      <c r="D2959" s="82"/>
    </row>
    <row r="2960" spans="1:4">
      <c r="A2960" s="57">
        <f t="shared" ca="1" si="90"/>
        <v>145900</v>
      </c>
      <c r="B2960" s="50">
        <f t="shared" ca="1" si="91"/>
        <v>-115.44909919018451</v>
      </c>
      <c r="D2960" s="82"/>
    </row>
    <row r="2961" spans="1:4">
      <c r="A2961" s="57">
        <f t="shared" ca="1" si="90"/>
        <v>145950</v>
      </c>
      <c r="B2961" s="50">
        <f t="shared" ca="1" si="91"/>
        <v>-115.55343894972563</v>
      </c>
      <c r="D2961" s="82"/>
    </row>
    <row r="2962" spans="1:4">
      <c r="A2962" s="57">
        <f t="shared" ca="1" si="90"/>
        <v>146000</v>
      </c>
      <c r="B2962" s="50">
        <f t="shared" ca="1" si="91"/>
        <v>-115.65903254024441</v>
      </c>
      <c r="D2962" s="82"/>
    </row>
    <row r="2963" spans="1:4">
      <c r="A2963" s="57">
        <f t="shared" ca="1" si="90"/>
        <v>146050</v>
      </c>
      <c r="B2963" s="50">
        <f t="shared" ca="1" si="91"/>
        <v>-115.76588689547324</v>
      </c>
      <c r="D2963" s="82"/>
    </row>
    <row r="2964" spans="1:4">
      <c r="A2964" s="57">
        <f t="shared" ca="1" si="90"/>
        <v>146100</v>
      </c>
      <c r="B2964" s="50">
        <f t="shared" ca="1" si="91"/>
        <v>-115.87400907639997</v>
      </c>
      <c r="D2964" s="82"/>
    </row>
    <row r="2965" spans="1:4">
      <c r="A2965" s="57">
        <f t="shared" ca="1" si="90"/>
        <v>146150</v>
      </c>
      <c r="B2965" s="50">
        <f t="shared" ca="1" si="91"/>
        <v>-115.983406273523</v>
      </c>
      <c r="D2965" s="82"/>
    </row>
    <row r="2966" spans="1:4">
      <c r="A2966" s="57">
        <f t="shared" ca="1" si="90"/>
        <v>146200</v>
      </c>
      <c r="B2966" s="50">
        <f t="shared" ca="1" si="91"/>
        <v>-116.09408580916431</v>
      </c>
      <c r="D2966" s="82"/>
    </row>
    <row r="2967" spans="1:4">
      <c r="A2967" s="57">
        <f t="shared" ca="1" si="90"/>
        <v>146250</v>
      </c>
      <c r="B2967" s="50">
        <f t="shared" ca="1" si="91"/>
        <v>-116.20605513984346</v>
      </c>
      <c r="D2967" s="82"/>
    </row>
    <row r="2968" spans="1:4">
      <c r="A2968" s="57">
        <f t="shared" ca="1" si="90"/>
        <v>146300</v>
      </c>
      <c r="B2968" s="50">
        <f t="shared" ca="1" si="91"/>
        <v>-116.31932185871379</v>
      </c>
      <c r="D2968" s="82"/>
    </row>
    <row r="2969" spans="1:4">
      <c r="A2969" s="57">
        <f t="shared" ca="1" si="90"/>
        <v>146350</v>
      </c>
      <c r="B2969" s="50">
        <f t="shared" ca="1" si="91"/>
        <v>-116.43389369806255</v>
      </c>
      <c r="D2969" s="82"/>
    </row>
    <row r="2970" spans="1:4">
      <c r="A2970" s="57">
        <f t="shared" ca="1" si="90"/>
        <v>146400</v>
      </c>
      <c r="B2970" s="50">
        <f t="shared" ca="1" si="91"/>
        <v>-116.54977853187768</v>
      </c>
      <c r="D2970" s="82"/>
    </row>
    <row r="2971" spans="1:4">
      <c r="A2971" s="57">
        <f t="shared" ca="1" si="90"/>
        <v>146450</v>
      </c>
      <c r="B2971" s="50">
        <f t="shared" ca="1" si="91"/>
        <v>-116.66698437848211</v>
      </c>
      <c r="D2971" s="82"/>
    </row>
    <row r="2972" spans="1:4">
      <c r="A2972" s="57">
        <f t="shared" ca="1" si="90"/>
        <v>146500</v>
      </c>
      <c r="B2972" s="50">
        <f t="shared" ca="1" si="91"/>
        <v>-116.78551940323827</v>
      </c>
      <c r="D2972" s="82"/>
    </row>
    <row r="2973" spans="1:4">
      <c r="A2973" s="57">
        <f t="shared" ca="1" si="90"/>
        <v>146550</v>
      </c>
      <c r="B2973" s="50">
        <f t="shared" ca="1" si="91"/>
        <v>-116.90539192132499</v>
      </c>
      <c r="D2973" s="82"/>
    </row>
    <row r="2974" spans="1:4">
      <c r="A2974" s="57">
        <f t="shared" ca="1" si="90"/>
        <v>146600</v>
      </c>
      <c r="B2974" s="50">
        <f t="shared" ca="1" si="91"/>
        <v>-117.02661040058841</v>
      </c>
      <c r="D2974" s="82"/>
    </row>
    <row r="2975" spans="1:4">
      <c r="A2975" s="57">
        <f t="shared" ca="1" si="90"/>
        <v>146650</v>
      </c>
      <c r="B2975" s="50">
        <f t="shared" ca="1" si="91"/>
        <v>-117.14918346447024</v>
      </c>
      <c r="D2975" s="82"/>
    </row>
    <row r="2976" spans="1:4">
      <c r="A2976" s="57">
        <f t="shared" ca="1" si="90"/>
        <v>146700</v>
      </c>
      <c r="B2976" s="50">
        <f t="shared" ca="1" si="91"/>
        <v>-117.27311989501456</v>
      </c>
      <c r="D2976" s="82"/>
    </row>
    <row r="2977" spans="1:4">
      <c r="A2977" s="57">
        <f t="shared" ca="1" si="90"/>
        <v>146750</v>
      </c>
      <c r="B2977" s="50">
        <f t="shared" ca="1" si="91"/>
        <v>-117.39842863595618</v>
      </c>
      <c r="D2977" s="82"/>
    </row>
    <row r="2978" spans="1:4">
      <c r="A2978" s="57">
        <f t="shared" ca="1" si="90"/>
        <v>146800</v>
      </c>
      <c r="B2978" s="50">
        <f t="shared" ca="1" si="91"/>
        <v>-117.52511879589336</v>
      </c>
      <c r="D2978" s="82"/>
    </row>
    <row r="2979" spans="1:4">
      <c r="A2979" s="57">
        <f t="shared" ca="1" si="90"/>
        <v>146850</v>
      </c>
      <c r="B2979" s="50">
        <f t="shared" ca="1" si="91"/>
        <v>-117.65319965154673</v>
      </c>
      <c r="D2979" s="82"/>
    </row>
    <row r="2980" spans="1:4">
      <c r="A2980" s="57">
        <f t="shared" ca="1" si="90"/>
        <v>146900</v>
      </c>
      <c r="B2980" s="50">
        <f t="shared" ca="1" si="91"/>
        <v>-117.78268065110831</v>
      </c>
      <c r="D2980" s="82"/>
    </row>
    <row r="2981" spans="1:4">
      <c r="A2981" s="57">
        <f t="shared" ca="1" si="90"/>
        <v>146950</v>
      </c>
      <c r="B2981" s="50">
        <f t="shared" ca="1" si="91"/>
        <v>-117.91357141768231</v>
      </c>
      <c r="D2981" s="82"/>
    </row>
    <row r="2982" spans="1:4">
      <c r="A2982" s="57">
        <f t="shared" ca="1" si="90"/>
        <v>147000</v>
      </c>
      <c r="B2982" s="50">
        <f t="shared" ca="1" si="91"/>
        <v>-118.04588175282119</v>
      </c>
      <c r="D2982" s="82"/>
    </row>
    <row r="2983" spans="1:4">
      <c r="A2983" s="57">
        <f t="shared" ca="1" si="90"/>
        <v>147050</v>
      </c>
      <c r="B2983" s="50">
        <f t="shared" ca="1" si="91"/>
        <v>-118.17962164016026</v>
      </c>
      <c r="D2983" s="82"/>
    </row>
    <row r="2984" spans="1:4">
      <c r="A2984" s="57">
        <f t="shared" ca="1" si="90"/>
        <v>147100</v>
      </c>
      <c r="B2984" s="50">
        <f t="shared" ca="1" si="91"/>
        <v>-118.31480124915366</v>
      </c>
      <c r="D2984" s="82"/>
    </row>
    <row r="2985" spans="1:4">
      <c r="A2985" s="57">
        <f t="shared" ca="1" si="90"/>
        <v>147150</v>
      </c>
      <c r="B2985" s="50">
        <f t="shared" ca="1" si="91"/>
        <v>-118.45143093891463</v>
      </c>
      <c r="D2985" s="82"/>
    </row>
    <row r="2986" spans="1:4">
      <c r="A2986" s="57">
        <f t="shared" ca="1" si="90"/>
        <v>147200</v>
      </c>
      <c r="B2986" s="50">
        <f t="shared" ca="1" si="91"/>
        <v>-118.58952126216501</v>
      </c>
      <c r="D2986" s="82"/>
    </row>
    <row r="2987" spans="1:4">
      <c r="A2987" s="57">
        <f t="shared" ref="A2987:A3050" ca="1" si="92">OFFSET(A2987,-1,0)+f_stop/5000</f>
        <v>147250</v>
      </c>
      <c r="B2987" s="50">
        <f t="shared" ref="B2987:B3050" ca="1" si="93">20*LOG(ABS(   (1/f_dec*SIN(f_dec*$A2987/Fm*PI())/SIN($A2987/Fm*PI()))^(order-2) * (1/f_dec2*SIN(f_dec2*$A2987/Fm*PI())/SIN($A2987/Fm*PI())) *  (1/(f_dec*n_avg)*SIN((f_dec*n_avg)*$A2987/Fm*PI())/SIN($A2987/Fm*PI()))    ))</f>
        <v>-118.72908296929558</v>
      </c>
      <c r="D2987" s="82"/>
    </row>
    <row r="2988" spans="1:4">
      <c r="A2988" s="57">
        <f t="shared" ca="1" si="92"/>
        <v>147300</v>
      </c>
      <c r="B2988" s="50">
        <f t="shared" ca="1" si="93"/>
        <v>-118.87012701254218</v>
      </c>
      <c r="D2988" s="82"/>
    </row>
    <row r="2989" spans="1:4">
      <c r="A2989" s="57">
        <f t="shared" ca="1" si="92"/>
        <v>147350</v>
      </c>
      <c r="B2989" s="50">
        <f t="shared" ca="1" si="93"/>
        <v>-119.0126645502813</v>
      </c>
      <c r="D2989" s="82"/>
    </row>
    <row r="2990" spans="1:4">
      <c r="A2990" s="57">
        <f t="shared" ca="1" si="92"/>
        <v>147400</v>
      </c>
      <c r="B2990" s="50">
        <f t="shared" ca="1" si="93"/>
        <v>-119.15670695144841</v>
      </c>
      <c r="D2990" s="82"/>
    </row>
    <row r="2991" spans="1:4">
      <c r="A2991" s="57">
        <f t="shared" ca="1" si="92"/>
        <v>147450</v>
      </c>
      <c r="B2991" s="50">
        <f t="shared" ca="1" si="93"/>
        <v>-119.30226580008488</v>
      </c>
      <c r="D2991" s="82"/>
    </row>
    <row r="2992" spans="1:4">
      <c r="A2992" s="57">
        <f t="shared" ca="1" si="92"/>
        <v>147500</v>
      </c>
      <c r="B2992" s="50">
        <f t="shared" ca="1" si="93"/>
        <v>-119.4493529000154</v>
      </c>
      <c r="D2992" s="82"/>
    </row>
    <row r="2993" spans="1:4">
      <c r="A2993" s="57">
        <f t="shared" ca="1" si="92"/>
        <v>147550</v>
      </c>
      <c r="B2993" s="50">
        <f t="shared" ca="1" si="93"/>
        <v>-119.59798027966264</v>
      </c>
      <c r="D2993" s="82"/>
    </row>
    <row r="2994" spans="1:4">
      <c r="A2994" s="57">
        <f t="shared" ca="1" si="92"/>
        <v>147600</v>
      </c>
      <c r="B2994" s="50">
        <f t="shared" ca="1" si="93"/>
        <v>-119.74816019700243</v>
      </c>
      <c r="D2994" s="82"/>
    </row>
    <row r="2995" spans="1:4">
      <c r="A2995" s="57">
        <f t="shared" ca="1" si="92"/>
        <v>147650</v>
      </c>
      <c r="B2995" s="50">
        <f t="shared" ca="1" si="93"/>
        <v>-119.8999051446649</v>
      </c>
      <c r="D2995" s="82"/>
    </row>
    <row r="2996" spans="1:4">
      <c r="A2996" s="57">
        <f t="shared" ca="1" si="92"/>
        <v>147700</v>
      </c>
      <c r="B2996" s="50">
        <f t="shared" ca="1" si="93"/>
        <v>-120.05322785518655</v>
      </c>
      <c r="D2996" s="82"/>
    </row>
    <row r="2997" spans="1:4">
      <c r="A2997" s="57">
        <f t="shared" ca="1" si="92"/>
        <v>147750</v>
      </c>
      <c r="B2997" s="50">
        <f t="shared" ca="1" si="93"/>
        <v>-120.20814130641868</v>
      </c>
      <c r="D2997" s="82"/>
    </row>
    <row r="2998" spans="1:4">
      <c r="A2998" s="57">
        <f t="shared" ca="1" si="92"/>
        <v>147800</v>
      </c>
      <c r="B2998" s="50">
        <f t="shared" ca="1" si="93"/>
        <v>-120.36465872709741</v>
      </c>
      <c r="D2998" s="82"/>
    </row>
    <row r="2999" spans="1:4">
      <c r="A2999" s="57">
        <f t="shared" ca="1" si="92"/>
        <v>147850</v>
      </c>
      <c r="B2999" s="50">
        <f t="shared" ca="1" si="93"/>
        <v>-120.52279360258086</v>
      </c>
      <c r="D2999" s="82"/>
    </row>
    <row r="3000" spans="1:4">
      <c r="A3000" s="57">
        <f t="shared" ca="1" si="92"/>
        <v>147900</v>
      </c>
      <c r="B3000" s="50">
        <f t="shared" ca="1" si="93"/>
        <v>-120.68255968076018</v>
      </c>
      <c r="D3000" s="82"/>
    </row>
    <row r="3001" spans="1:4">
      <c r="A3001" s="57">
        <f t="shared" ca="1" si="92"/>
        <v>147950</v>
      </c>
      <c r="B3001" s="50">
        <f t="shared" ca="1" si="93"/>
        <v>-120.84397097814997</v>
      </c>
      <c r="D3001" s="82"/>
    </row>
    <row r="3002" spans="1:4">
      <c r="A3002" s="57">
        <f t="shared" ca="1" si="92"/>
        <v>148000</v>
      </c>
      <c r="B3002" s="50">
        <f t="shared" ca="1" si="93"/>
        <v>-121.00704178616489</v>
      </c>
      <c r="D3002" s="82"/>
    </row>
    <row r="3003" spans="1:4">
      <c r="A3003" s="57">
        <f t="shared" ca="1" si="92"/>
        <v>148050</v>
      </c>
      <c r="B3003" s="50">
        <f t="shared" ca="1" si="93"/>
        <v>-121.17178667758893</v>
      </c>
      <c r="D3003" s="82"/>
    </row>
    <row r="3004" spans="1:4">
      <c r="A3004" s="57">
        <f t="shared" ca="1" si="92"/>
        <v>148100</v>
      </c>
      <c r="B3004" s="50">
        <f t="shared" ca="1" si="93"/>
        <v>-121.33822051324498</v>
      </c>
      <c r="D3004" s="82"/>
    </row>
    <row r="3005" spans="1:4">
      <c r="A3005" s="57">
        <f t="shared" ca="1" si="92"/>
        <v>148150</v>
      </c>
      <c r="B3005" s="50">
        <f t="shared" ca="1" si="93"/>
        <v>-121.50635844887114</v>
      </c>
      <c r="D3005" s="82"/>
    </row>
    <row r="3006" spans="1:4">
      <c r="A3006" s="57">
        <f t="shared" ca="1" si="92"/>
        <v>148200</v>
      </c>
      <c r="B3006" s="50">
        <f t="shared" ca="1" si="93"/>
        <v>-121.67621594221256</v>
      </c>
      <c r="D3006" s="82"/>
    </row>
    <row r="3007" spans="1:4">
      <c r="A3007" s="57">
        <f t="shared" ca="1" si="92"/>
        <v>148250</v>
      </c>
      <c r="B3007" s="50">
        <f t="shared" ca="1" si="93"/>
        <v>-121.84780876033574</v>
      </c>
      <c r="D3007" s="82"/>
    </row>
    <row r="3008" spans="1:4">
      <c r="A3008" s="57">
        <f t="shared" ca="1" si="92"/>
        <v>148300</v>
      </c>
      <c r="B3008" s="50">
        <f t="shared" ca="1" si="93"/>
        <v>-122.02115298717443</v>
      </c>
      <c r="D3008" s="82"/>
    </row>
    <row r="3009" spans="1:4">
      <c r="A3009" s="57">
        <f t="shared" ca="1" si="92"/>
        <v>148350</v>
      </c>
      <c r="B3009" s="50">
        <f t="shared" ca="1" si="93"/>
        <v>-122.19626503131519</v>
      </c>
      <c r="D3009" s="82"/>
    </row>
    <row r="3010" spans="1:4">
      <c r="A3010" s="57">
        <f t="shared" ca="1" si="92"/>
        <v>148400</v>
      </c>
      <c r="B3010" s="50">
        <f t="shared" ca="1" si="93"/>
        <v>-122.37316163403257</v>
      </c>
      <c r="D3010" s="82"/>
    </row>
    <row r="3011" spans="1:4">
      <c r="A3011" s="57">
        <f t="shared" ca="1" si="92"/>
        <v>148450</v>
      </c>
      <c r="B3011" s="50">
        <f t="shared" ca="1" si="93"/>
        <v>-122.5518598775829</v>
      </c>
      <c r="D3011" s="82"/>
    </row>
    <row r="3012" spans="1:4">
      <c r="A3012" s="57">
        <f t="shared" ca="1" si="92"/>
        <v>148500</v>
      </c>
      <c r="B3012" s="50">
        <f t="shared" ca="1" si="93"/>
        <v>-122.73237719376624</v>
      </c>
      <c r="D3012" s="82"/>
    </row>
    <row r="3013" spans="1:4">
      <c r="A3013" s="57">
        <f t="shared" ca="1" si="92"/>
        <v>148550</v>
      </c>
      <c r="B3013" s="50">
        <f t="shared" ca="1" si="93"/>
        <v>-122.91473137276783</v>
      </c>
      <c r="D3013" s="82"/>
    </row>
    <row r="3014" spans="1:4">
      <c r="A3014" s="57">
        <f t="shared" ca="1" si="92"/>
        <v>148600</v>
      </c>
      <c r="B3014" s="50">
        <f t="shared" ca="1" si="93"/>
        <v>-123.09894057228944</v>
      </c>
      <c r="D3014" s="82"/>
    </row>
    <row r="3015" spans="1:4">
      <c r="A3015" s="57">
        <f t="shared" ca="1" si="92"/>
        <v>148650</v>
      </c>
      <c r="B3015" s="50">
        <f t="shared" ca="1" si="93"/>
        <v>-123.28502332698129</v>
      </c>
      <c r="D3015" s="82"/>
    </row>
    <row r="3016" spans="1:4">
      <c r="A3016" s="57">
        <f t="shared" ca="1" si="92"/>
        <v>148700</v>
      </c>
      <c r="B3016" s="50">
        <f t="shared" ca="1" si="93"/>
        <v>-123.47299855818864</v>
      </c>
      <c r="D3016" s="82"/>
    </row>
    <row r="3017" spans="1:4">
      <c r="A3017" s="57">
        <f t="shared" ca="1" si="92"/>
        <v>148750</v>
      </c>
      <c r="B3017" s="50">
        <f t="shared" ca="1" si="93"/>
        <v>-123.66288558402255</v>
      </c>
      <c r="D3017" s="82"/>
    </row>
    <row r="3018" spans="1:4">
      <c r="A3018" s="57">
        <f t="shared" ca="1" si="92"/>
        <v>148800</v>
      </c>
      <c r="B3018" s="50">
        <f t="shared" ca="1" si="93"/>
        <v>-123.85470412977011</v>
      </c>
      <c r="D3018" s="82"/>
    </row>
    <row r="3019" spans="1:4">
      <c r="A3019" s="57">
        <f t="shared" ca="1" si="92"/>
        <v>148850</v>
      </c>
      <c r="B3019" s="50">
        <f t="shared" ca="1" si="93"/>
        <v>-124.04847433865706</v>
      </c>
      <c r="D3019" s="82"/>
    </row>
    <row r="3020" spans="1:4">
      <c r="A3020" s="57">
        <f t="shared" ca="1" si="92"/>
        <v>148900</v>
      </c>
      <c r="B3020" s="50">
        <f t="shared" ca="1" si="93"/>
        <v>-124.24421678297632</v>
      </c>
      <c r="D3020" s="82"/>
    </row>
    <row r="3021" spans="1:4">
      <c r="A3021" s="57">
        <f t="shared" ca="1" si="92"/>
        <v>148950</v>
      </c>
      <c r="B3021" s="50">
        <f t="shared" ca="1" si="93"/>
        <v>-124.44195247559961</v>
      </c>
      <c r="D3021" s="82"/>
    </row>
    <row r="3022" spans="1:4">
      <c r="A3022" s="57">
        <f t="shared" ca="1" si="92"/>
        <v>149000</v>
      </c>
      <c r="B3022" s="50">
        <f t="shared" ca="1" si="93"/>
        <v>-124.64170288188504</v>
      </c>
      <c r="D3022" s="82"/>
    </row>
    <row r="3023" spans="1:4">
      <c r="A3023" s="57">
        <f t="shared" ca="1" si="92"/>
        <v>149050</v>
      </c>
      <c r="B3023" s="50">
        <f t="shared" ca="1" si="93"/>
        <v>-124.8434899319993</v>
      </c>
      <c r="D3023" s="82"/>
    </row>
    <row r="3024" spans="1:4">
      <c r="A3024" s="57">
        <f t="shared" ca="1" si="92"/>
        <v>149100</v>
      </c>
      <c r="B3024" s="50">
        <f t="shared" ca="1" si="93"/>
        <v>-125.047336033671</v>
      </c>
      <c r="D3024" s="82"/>
    </row>
    <row r="3025" spans="1:4">
      <c r="A3025" s="57">
        <f t="shared" ca="1" si="92"/>
        <v>149150</v>
      </c>
      <c r="B3025" s="50">
        <f t="shared" ca="1" si="93"/>
        <v>-125.25326408539243</v>
      </c>
      <c r="D3025" s="82"/>
    </row>
    <row r="3026" spans="1:4">
      <c r="A3026" s="57">
        <f t="shared" ca="1" si="92"/>
        <v>149200</v>
      </c>
      <c r="B3026" s="50">
        <f t="shared" ca="1" si="93"/>
        <v>-125.4612974900912</v>
      </c>
      <c r="D3026" s="82"/>
    </row>
    <row r="3027" spans="1:4">
      <c r="A3027" s="57">
        <f t="shared" ca="1" si="92"/>
        <v>149250</v>
      </c>
      <c r="B3027" s="50">
        <f t="shared" ca="1" si="93"/>
        <v>-125.67146016928865</v>
      </c>
      <c r="D3027" s="82"/>
    </row>
    <row r="3028" spans="1:4">
      <c r="A3028" s="57">
        <f t="shared" ca="1" si="92"/>
        <v>149300</v>
      </c>
      <c r="B3028" s="50">
        <f t="shared" ca="1" si="93"/>
        <v>-125.88377657776823</v>
      </c>
      <c r="D3028" s="82"/>
    </row>
    <row r="3029" spans="1:4">
      <c r="A3029" s="57">
        <f t="shared" ca="1" si="92"/>
        <v>149350</v>
      </c>
      <c r="B3029" s="50">
        <f t="shared" ca="1" si="93"/>
        <v>-126.09827171877511</v>
      </c>
      <c r="D3029" s="82"/>
    </row>
    <row r="3030" spans="1:4">
      <c r="A3030" s="57">
        <f t="shared" ca="1" si="92"/>
        <v>149400</v>
      </c>
      <c r="B3030" s="50">
        <f t="shared" ca="1" si="93"/>
        <v>-126.31497115976961</v>
      </c>
      <c r="D3030" s="82"/>
    </row>
    <row r="3031" spans="1:4">
      <c r="A3031" s="57">
        <f t="shared" ca="1" si="92"/>
        <v>149450</v>
      </c>
      <c r="B3031" s="50">
        <f t="shared" ca="1" si="93"/>
        <v>-126.5339010487608</v>
      </c>
      <c r="D3031" s="82"/>
    </row>
    <row r="3032" spans="1:4">
      <c r="A3032" s="57">
        <f t="shared" ca="1" si="92"/>
        <v>149500</v>
      </c>
      <c r="B3032" s="50">
        <f t="shared" ca="1" si="93"/>
        <v>-126.75508813124307</v>
      </c>
      <c r="D3032" s="82"/>
    </row>
    <row r="3033" spans="1:4">
      <c r="A3033" s="57">
        <f t="shared" ca="1" si="92"/>
        <v>149550</v>
      </c>
      <c r="B3033" s="50">
        <f t="shared" ca="1" si="93"/>
        <v>-126.97855976776472</v>
      </c>
      <c r="D3033" s="82"/>
    </row>
    <row r="3034" spans="1:4">
      <c r="A3034" s="57">
        <f t="shared" ca="1" si="92"/>
        <v>149600</v>
      </c>
      <c r="B3034" s="50">
        <f t="shared" ca="1" si="93"/>
        <v>-127.20434395215635</v>
      </c>
      <c r="D3034" s="82"/>
    </row>
    <row r="3035" spans="1:4">
      <c r="A3035" s="57">
        <f t="shared" ca="1" si="92"/>
        <v>149650</v>
      </c>
      <c r="B3035" s="50">
        <f t="shared" ca="1" si="93"/>
        <v>-127.43246933044787</v>
      </c>
      <c r="D3035" s="82"/>
    </row>
    <row r="3036" spans="1:4">
      <c r="A3036" s="57">
        <f t="shared" ca="1" si="92"/>
        <v>149700</v>
      </c>
      <c r="B3036" s="50">
        <f t="shared" ca="1" si="93"/>
        <v>-127.66296522050823</v>
      </c>
      <c r="D3036" s="82"/>
    </row>
    <row r="3037" spans="1:4">
      <c r="A3037" s="57">
        <f t="shared" ca="1" si="92"/>
        <v>149750</v>
      </c>
      <c r="B3037" s="50">
        <f t="shared" ca="1" si="93"/>
        <v>-127.89586163243743</v>
      </c>
      <c r="D3037" s="82"/>
    </row>
    <row r="3038" spans="1:4">
      <c r="A3038" s="57">
        <f t="shared" ca="1" si="92"/>
        <v>149800</v>
      </c>
      <c r="B3038" s="50">
        <f t="shared" ca="1" si="93"/>
        <v>-128.1311892897487</v>
      </c>
      <c r="D3038" s="82"/>
    </row>
    <row r="3039" spans="1:4">
      <c r="A3039" s="57">
        <f t="shared" ca="1" si="92"/>
        <v>149850</v>
      </c>
      <c r="B3039" s="50">
        <f t="shared" ca="1" si="93"/>
        <v>-128.36897965137609</v>
      </c>
      <c r="D3039" s="82"/>
    </row>
    <row r="3040" spans="1:4">
      <c r="A3040" s="57">
        <f t="shared" ca="1" si="92"/>
        <v>149900</v>
      </c>
      <c r="B3040" s="50">
        <f t="shared" ca="1" si="93"/>
        <v>-128.60926493454667</v>
      </c>
      <c r="D3040" s="82"/>
    </row>
    <row r="3041" spans="1:4">
      <c r="A3041" s="57">
        <f t="shared" ca="1" si="92"/>
        <v>149950</v>
      </c>
      <c r="B3041" s="50">
        <f t="shared" ca="1" si="93"/>
        <v>-128.8520781385586</v>
      </c>
      <c r="D3041" s="82"/>
    </row>
    <row r="3042" spans="1:4">
      <c r="A3042" s="57">
        <f t="shared" ca="1" si="92"/>
        <v>150000</v>
      </c>
      <c r="B3042" s="50">
        <f t="shared" ca="1" si="93"/>
        <v>-129.09745306950848</v>
      </c>
    </row>
    <row r="3043" spans="1:4">
      <c r="A3043" s="57">
        <f t="shared" ca="1" si="92"/>
        <v>150050</v>
      </c>
      <c r="B3043" s="50">
        <f t="shared" ca="1" si="93"/>
        <v>-129.34542436601259</v>
      </c>
    </row>
    <row r="3044" spans="1:4">
      <c r="A3044" s="57">
        <f t="shared" ca="1" si="92"/>
        <v>150100</v>
      </c>
      <c r="B3044" s="50">
        <f t="shared" ca="1" si="93"/>
        <v>-129.59602752597181</v>
      </c>
    </row>
    <row r="3045" spans="1:4">
      <c r="A3045" s="57">
        <f t="shared" ca="1" si="92"/>
        <v>150150</v>
      </c>
      <c r="B3045" s="50">
        <f t="shared" ca="1" si="93"/>
        <v>-129.84929893442981</v>
      </c>
    </row>
    <row r="3046" spans="1:4">
      <c r="A3046" s="57">
        <f t="shared" ca="1" si="92"/>
        <v>150200</v>
      </c>
      <c r="B3046" s="50">
        <f t="shared" ca="1" si="93"/>
        <v>-130.10527589258055</v>
      </c>
    </row>
    <row r="3047" spans="1:4">
      <c r="A3047" s="57">
        <f t="shared" ca="1" si="92"/>
        <v>150250</v>
      </c>
      <c r="B3047" s="50">
        <f t="shared" ca="1" si="93"/>
        <v>-130.36399664797938</v>
      </c>
    </row>
    <row r="3048" spans="1:4">
      <c r="A3048" s="57">
        <f t="shared" ca="1" si="92"/>
        <v>150300</v>
      </c>
      <c r="B3048" s="50">
        <f t="shared" ca="1" si="93"/>
        <v>-130.62550042602126</v>
      </c>
    </row>
    <row r="3049" spans="1:4">
      <c r="A3049" s="57">
        <f t="shared" ca="1" si="92"/>
        <v>150350</v>
      </c>
      <c r="B3049" s="50">
        <f t="shared" ca="1" si="93"/>
        <v>-130.8898274627478</v>
      </c>
    </row>
    <row r="3050" spans="1:4">
      <c r="A3050" s="57">
        <f t="shared" ca="1" si="92"/>
        <v>150400</v>
      </c>
      <c r="B3050" s="50">
        <f t="shared" ca="1" si="93"/>
        <v>-131.15701903905205</v>
      </c>
    </row>
    <row r="3051" spans="1:4">
      <c r="A3051" s="57">
        <f t="shared" ref="A3051:A3114" ca="1" si="94">OFFSET(A3051,-1,0)+f_stop/5000</f>
        <v>150450</v>
      </c>
      <c r="B3051" s="50">
        <f t="shared" ref="B3051:B3114" ca="1" si="95">20*LOG(ABS(   (1/f_dec*SIN(f_dec*$A3051/Fm*PI())/SIN($A3051/Fm*PI()))^(order-2) * (1/f_dec2*SIN(f_dec2*$A3051/Fm*PI())/SIN($A3051/Fm*PI())) *  (1/(f_dec*n_avg)*SIN((f_dec*n_avg)*$A3051/Fm*PI())/SIN($A3051/Fm*PI()))    ))</f>
        <v>-131.42711751635352</v>
      </c>
    </row>
    <row r="3052" spans="1:4">
      <c r="A3052" s="57">
        <f t="shared" ca="1" si="94"/>
        <v>150500</v>
      </c>
      <c r="B3052" s="50">
        <f t="shared" ca="1" si="95"/>
        <v>-131.70016637381843</v>
      </c>
    </row>
    <row r="3053" spans="1:4">
      <c r="A3053" s="57">
        <f t="shared" ca="1" si="94"/>
        <v>150550</v>
      </c>
      <c r="B3053" s="50">
        <f t="shared" ca="1" si="95"/>
        <v>-131.97621024720709</v>
      </c>
    </row>
    <row r="3054" spans="1:4">
      <c r="A3054" s="57">
        <f t="shared" ca="1" si="94"/>
        <v>150600</v>
      </c>
      <c r="B3054" s="50">
        <f t="shared" ca="1" si="95"/>
        <v>-132.25529496943409</v>
      </c>
    </row>
    <row r="3055" spans="1:4">
      <c r="A3055" s="57">
        <f t="shared" ca="1" si="94"/>
        <v>150650</v>
      </c>
      <c r="B3055" s="50">
        <f t="shared" ca="1" si="95"/>
        <v>-132.53746761293291</v>
      </c>
    </row>
    <row r="3056" spans="1:4">
      <c r="A3056" s="57">
        <f t="shared" ca="1" si="94"/>
        <v>150700</v>
      </c>
      <c r="B3056" s="50">
        <f t="shared" ca="1" si="95"/>
        <v>-132.82277653392202</v>
      </c>
    </row>
    <row r="3057" spans="1:2">
      <c r="A3057" s="57">
        <f t="shared" ca="1" si="94"/>
        <v>150750</v>
      </c>
      <c r="B3057" s="50">
        <f t="shared" ca="1" si="95"/>
        <v>-133.11127141867493</v>
      </c>
    </row>
    <row r="3058" spans="1:2">
      <c r="A3058" s="57">
        <f t="shared" ca="1" si="94"/>
        <v>150800</v>
      </c>
      <c r="B3058" s="50">
        <f t="shared" ca="1" si="95"/>
        <v>-133.40300333190493</v>
      </c>
    </row>
    <row r="3059" spans="1:2">
      <c r="A3059" s="57">
        <f t="shared" ca="1" si="94"/>
        <v>150850</v>
      </c>
      <c r="B3059" s="50">
        <f t="shared" ca="1" si="95"/>
        <v>-133.69802476738136</v>
      </c>
    </row>
    <row r="3060" spans="1:2">
      <c r="A3060" s="57">
        <f t="shared" ca="1" si="94"/>
        <v>150900</v>
      </c>
      <c r="B3060" s="50">
        <f t="shared" ca="1" si="95"/>
        <v>-133.99638970090055</v>
      </c>
    </row>
    <row r="3061" spans="1:2">
      <c r="A3061" s="57">
        <f t="shared" ca="1" si="94"/>
        <v>150950</v>
      </c>
      <c r="B3061" s="50">
        <f t="shared" ca="1" si="95"/>
        <v>-134.29815364574719</v>
      </c>
    </row>
    <row r="3062" spans="1:2">
      <c r="A3062" s="57">
        <f t="shared" ca="1" si="94"/>
        <v>151000</v>
      </c>
      <c r="B3062" s="50">
        <f t="shared" ca="1" si="95"/>
        <v>-134.60337371078381</v>
      </c>
    </row>
    <row r="3063" spans="1:2">
      <c r="A3063" s="57">
        <f t="shared" ca="1" si="94"/>
        <v>151050</v>
      </c>
      <c r="B3063" s="50">
        <f t="shared" ca="1" si="95"/>
        <v>-134.91210866132224</v>
      </c>
    </row>
    <row r="3064" spans="1:2">
      <c r="A3064" s="57">
        <f t="shared" ca="1" si="94"/>
        <v>151100</v>
      </c>
      <c r="B3064" s="50">
        <f t="shared" ca="1" si="95"/>
        <v>-135.2244189829371</v>
      </c>
    </row>
    <row r="3065" spans="1:2">
      <c r="A3065" s="57">
        <f t="shared" ca="1" si="94"/>
        <v>151150</v>
      </c>
      <c r="B3065" s="50">
        <f t="shared" ca="1" si="95"/>
        <v>-135.54036694839294</v>
      </c>
    </row>
    <row r="3066" spans="1:2">
      <c r="A3066" s="57">
        <f t="shared" ca="1" si="94"/>
        <v>151200</v>
      </c>
      <c r="B3066" s="50">
        <f t="shared" ca="1" si="95"/>
        <v>-135.86001668787179</v>
      </c>
    </row>
    <row r="3067" spans="1:2">
      <c r="A3067" s="57">
        <f t="shared" ca="1" si="94"/>
        <v>151250</v>
      </c>
      <c r="B3067" s="50">
        <f t="shared" ca="1" si="95"/>
        <v>-136.18343426269388</v>
      </c>
    </row>
    <row r="3068" spans="1:2">
      <c r="A3068" s="57">
        <f t="shared" ca="1" si="94"/>
        <v>151300</v>
      </c>
      <c r="B3068" s="50">
        <f t="shared" ca="1" si="95"/>
        <v>-136.51068774274603</v>
      </c>
    </row>
    <row r="3069" spans="1:2">
      <c r="A3069" s="57">
        <f t="shared" ca="1" si="94"/>
        <v>151350</v>
      </c>
      <c r="B3069" s="50">
        <f t="shared" ca="1" si="95"/>
        <v>-136.84184728784157</v>
      </c>
    </row>
    <row r="3070" spans="1:2">
      <c r="A3070" s="57">
        <f t="shared" ca="1" si="94"/>
        <v>151400</v>
      </c>
      <c r="B3070" s="50">
        <f t="shared" ca="1" si="95"/>
        <v>-137.1769852332533</v>
      </c>
    </row>
    <row r="3071" spans="1:2">
      <c r="A3071" s="57">
        <f t="shared" ca="1" si="94"/>
        <v>151450</v>
      </c>
      <c r="B3071" s="50">
        <f t="shared" ca="1" si="95"/>
        <v>-137.51617617968185</v>
      </c>
    </row>
    <row r="3072" spans="1:2">
      <c r="A3072" s="57">
        <f t="shared" ca="1" si="94"/>
        <v>151500</v>
      </c>
      <c r="B3072" s="50">
        <f t="shared" ca="1" si="95"/>
        <v>-137.85949708793407</v>
      </c>
    </row>
    <row r="3073" spans="1:2">
      <c r="A3073" s="57">
        <f t="shared" ca="1" si="94"/>
        <v>151550</v>
      </c>
      <c r="B3073" s="50">
        <f t="shared" ca="1" si="95"/>
        <v>-138.2070273786133</v>
      </c>
    </row>
    <row r="3074" spans="1:2">
      <c r="A3074" s="57">
        <f t="shared" ca="1" si="94"/>
        <v>151600</v>
      </c>
      <c r="B3074" s="50">
        <f t="shared" ca="1" si="95"/>
        <v>-138.55884903714275</v>
      </c>
    </row>
    <row r="3075" spans="1:2">
      <c r="A3075" s="57">
        <f t="shared" ca="1" si="94"/>
        <v>151650</v>
      </c>
      <c r="B3075" s="50">
        <f t="shared" ca="1" si="95"/>
        <v>-138.91504672446578</v>
      </c>
    </row>
    <row r="3076" spans="1:2">
      <c r="A3076" s="57">
        <f t="shared" ca="1" si="94"/>
        <v>151700</v>
      </c>
      <c r="B3076" s="50">
        <f t="shared" ca="1" si="95"/>
        <v>-139.2757078937999</v>
      </c>
    </row>
    <row r="3077" spans="1:2">
      <c r="A3077" s="57">
        <f t="shared" ca="1" si="94"/>
        <v>151750</v>
      </c>
      <c r="B3077" s="50">
        <f t="shared" ca="1" si="95"/>
        <v>-139.64092291384046</v>
      </c>
    </row>
    <row r="3078" spans="1:2">
      <c r="A3078" s="57">
        <f t="shared" ca="1" si="94"/>
        <v>151800</v>
      </c>
      <c r="B3078" s="50">
        <f t="shared" ca="1" si="95"/>
        <v>-140.01078519885007</v>
      </c>
    </row>
    <row r="3079" spans="1:2">
      <c r="A3079" s="57">
        <f t="shared" ca="1" si="94"/>
        <v>151850</v>
      </c>
      <c r="B3079" s="50">
        <f t="shared" ca="1" si="95"/>
        <v>-140.38539134609968</v>
      </c>
    </row>
    <row r="3080" spans="1:2">
      <c r="A3080" s="57">
        <f t="shared" ca="1" si="94"/>
        <v>151900</v>
      </c>
      <c r="B3080" s="50">
        <f t="shared" ca="1" si="95"/>
        <v>-140.76484128116377</v>
      </c>
    </row>
    <row r="3081" spans="1:2">
      <c r="A3081" s="57">
        <f t="shared" ca="1" si="94"/>
        <v>151950</v>
      </c>
      <c r="B3081" s="50">
        <f t="shared" ca="1" si="95"/>
        <v>-141.14923841161885</v>
      </c>
    </row>
    <row r="3082" spans="1:2">
      <c r="A3082" s="57">
        <f t="shared" ca="1" si="94"/>
        <v>152000</v>
      </c>
      <c r="B3082" s="50">
        <f t="shared" ca="1" si="95"/>
        <v>-141.5386897897292</v>
      </c>
    </row>
    <row r="3083" spans="1:2">
      <c r="A3083" s="57">
        <f t="shared" ca="1" si="94"/>
        <v>152050</v>
      </c>
      <c r="B3083" s="50">
        <f t="shared" ca="1" si="95"/>
        <v>-141.93330628476235</v>
      </c>
    </row>
    <row r="3084" spans="1:2">
      <c r="A3084" s="57">
        <f t="shared" ca="1" si="94"/>
        <v>152100</v>
      </c>
      <c r="B3084" s="50">
        <f t="shared" ca="1" si="95"/>
        <v>-142.33320276562503</v>
      </c>
    </row>
    <row r="3085" spans="1:2">
      <c r="A3085" s="57">
        <f t="shared" ca="1" si="94"/>
        <v>152150</v>
      </c>
      <c r="B3085" s="50">
        <f t="shared" ca="1" si="95"/>
        <v>-142.73849829456842</v>
      </c>
    </row>
    <row r="3086" spans="1:2">
      <c r="A3086" s="57">
        <f t="shared" ca="1" si="94"/>
        <v>152200</v>
      </c>
      <c r="B3086" s="50">
        <f t="shared" ca="1" si="95"/>
        <v>-143.14931633278229</v>
      </c>
    </row>
    <row r="3087" spans="1:2">
      <c r="A3087" s="57">
        <f t="shared" ca="1" si="94"/>
        <v>152250</v>
      </c>
      <c r="B3087" s="50">
        <f t="shared" ca="1" si="95"/>
        <v>-143.56578495875846</v>
      </c>
    </row>
    <row r="3088" spans="1:2">
      <c r="A3088" s="57">
        <f t="shared" ca="1" si="94"/>
        <v>152300</v>
      </c>
      <c r="B3088" s="50">
        <f t="shared" ca="1" si="95"/>
        <v>-143.98803710039121</v>
      </c>
    </row>
    <row r="3089" spans="1:2">
      <c r="A3089" s="57">
        <f t="shared" ca="1" si="94"/>
        <v>152350</v>
      </c>
      <c r="B3089" s="50">
        <f t="shared" ca="1" si="95"/>
        <v>-144.41621078186404</v>
      </c>
    </row>
    <row r="3090" spans="1:2">
      <c r="A3090" s="57">
        <f t="shared" ca="1" si="94"/>
        <v>152400</v>
      </c>
      <c r="B3090" s="50">
        <f t="shared" ca="1" si="95"/>
        <v>-144.8504493864657</v>
      </c>
    </row>
    <row r="3091" spans="1:2">
      <c r="A3091" s="57">
        <f t="shared" ca="1" si="94"/>
        <v>152450</v>
      </c>
      <c r="B3091" s="50">
        <f t="shared" ca="1" si="95"/>
        <v>-145.29090193658891</v>
      </c>
    </row>
    <row r="3092" spans="1:2">
      <c r="A3092" s="57">
        <f t="shared" ca="1" si="94"/>
        <v>152500</v>
      </c>
      <c r="B3092" s="50">
        <f t="shared" ca="1" si="95"/>
        <v>-145.73772339227179</v>
      </c>
    </row>
    <row r="3093" spans="1:2">
      <c r="A3093" s="57">
        <f t="shared" ca="1" si="94"/>
        <v>152550</v>
      </c>
      <c r="B3093" s="50">
        <f t="shared" ca="1" si="95"/>
        <v>-146.19107496978162</v>
      </c>
    </row>
    <row r="3094" spans="1:2">
      <c r="A3094" s="57">
        <f t="shared" ca="1" si="94"/>
        <v>152600</v>
      </c>
      <c r="B3094" s="50">
        <f t="shared" ca="1" si="95"/>
        <v>-146.65112448187219</v>
      </c>
    </row>
    <row r="3095" spans="1:2">
      <c r="A3095" s="57">
        <f t="shared" ca="1" si="94"/>
        <v>152650</v>
      </c>
      <c r="B3095" s="50">
        <f t="shared" ca="1" si="95"/>
        <v>-147.11804670151065</v>
      </c>
    </row>
    <row r="3096" spans="1:2">
      <c r="A3096" s="57">
        <f t="shared" ca="1" si="94"/>
        <v>152700</v>
      </c>
      <c r="B3096" s="50">
        <f t="shared" ca="1" si="95"/>
        <v>-147.5920237510453</v>
      </c>
    </row>
    <row r="3097" spans="1:2">
      <c r="A3097" s="57">
        <f t="shared" ca="1" si="94"/>
        <v>152750</v>
      </c>
      <c r="B3097" s="50">
        <f t="shared" ca="1" si="95"/>
        <v>-148.07324551897563</v>
      </c>
    </row>
    <row r="3098" spans="1:2">
      <c r="A3098" s="57">
        <f t="shared" ca="1" si="94"/>
        <v>152800</v>
      </c>
      <c r="B3098" s="50">
        <f t="shared" ca="1" si="95"/>
        <v>-148.5619101067108</v>
      </c>
    </row>
    <row r="3099" spans="1:2">
      <c r="A3099" s="57">
        <f t="shared" ca="1" si="94"/>
        <v>152850</v>
      </c>
      <c r="B3099" s="50">
        <f t="shared" ca="1" si="95"/>
        <v>-149.05822430794422</v>
      </c>
    </row>
    <row r="3100" spans="1:2">
      <c r="A3100" s="57">
        <f t="shared" ca="1" si="94"/>
        <v>152900</v>
      </c>
      <c r="B3100" s="50">
        <f t="shared" ca="1" si="95"/>
        <v>-149.56240412353966</v>
      </c>
    </row>
    <row r="3101" spans="1:2">
      <c r="A3101" s="57">
        <f t="shared" ca="1" si="94"/>
        <v>152950</v>
      </c>
      <c r="B3101" s="50">
        <f t="shared" ca="1" si="95"/>
        <v>-150.07467531513879</v>
      </c>
    </row>
    <row r="3102" spans="1:2">
      <c r="A3102" s="57">
        <f t="shared" ca="1" si="94"/>
        <v>153000</v>
      </c>
      <c r="B3102" s="50">
        <f t="shared" ca="1" si="95"/>
        <v>-150.59527400103303</v>
      </c>
    </row>
    <row r="3103" spans="1:2">
      <c r="A3103" s="57">
        <f t="shared" ca="1" si="94"/>
        <v>153050</v>
      </c>
      <c r="B3103" s="50">
        <f t="shared" ca="1" si="95"/>
        <v>-151.1244472982342</v>
      </c>
    </row>
    <row r="3104" spans="1:2">
      <c r="A3104" s="57">
        <f t="shared" ca="1" si="94"/>
        <v>153100</v>
      </c>
      <c r="B3104" s="50">
        <f t="shared" ca="1" si="95"/>
        <v>-151.66245401510952</v>
      </c>
    </row>
    <row r="3105" spans="1:2">
      <c r="A3105" s="57">
        <f t="shared" ca="1" si="94"/>
        <v>153150</v>
      </c>
      <c r="B3105" s="50">
        <f t="shared" ca="1" si="95"/>
        <v>-152.20956539943353</v>
      </c>
    </row>
    <row r="3106" spans="1:2">
      <c r="A3106" s="57">
        <f t="shared" ca="1" si="94"/>
        <v>153200</v>
      </c>
      <c r="B3106" s="50">
        <f t="shared" ca="1" si="95"/>
        <v>-152.76606594727019</v>
      </c>
    </row>
    <row r="3107" spans="1:2">
      <c r="A3107" s="57">
        <f t="shared" ca="1" si="94"/>
        <v>153250</v>
      </c>
      <c r="B3107" s="50">
        <f t="shared" ca="1" si="95"/>
        <v>-153.33225427871045</v>
      </c>
    </row>
    <row r="3108" spans="1:2">
      <c r="A3108" s="57">
        <f t="shared" ca="1" si="94"/>
        <v>153300</v>
      </c>
      <c r="B3108" s="50">
        <f t="shared" ca="1" si="95"/>
        <v>-153.90844408721489</v>
      </c>
    </row>
    <row r="3109" spans="1:2">
      <c r="A3109" s="57">
        <f t="shared" ca="1" si="94"/>
        <v>153350</v>
      </c>
      <c r="B3109" s="50">
        <f t="shared" ca="1" si="95"/>
        <v>-154.49496517010851</v>
      </c>
    </row>
    <row r="3110" spans="1:2">
      <c r="A3110" s="57">
        <f t="shared" ca="1" si="94"/>
        <v>153400</v>
      </c>
      <c r="B3110" s="50">
        <f t="shared" ca="1" si="95"/>
        <v>-155.09216454869855</v>
      </c>
    </row>
    <row r="3111" spans="1:2">
      <c r="A3111" s="57">
        <f t="shared" ca="1" si="94"/>
        <v>153450</v>
      </c>
      <c r="B3111" s="50">
        <f t="shared" ca="1" si="95"/>
        <v>-155.70040768753191</v>
      </c>
    </row>
    <row r="3112" spans="1:2">
      <c r="A3112" s="57">
        <f t="shared" ca="1" si="94"/>
        <v>153500</v>
      </c>
      <c r="B3112" s="50">
        <f t="shared" ca="1" si="95"/>
        <v>-156.32007982351794</v>
      </c>
    </row>
    <row r="3113" spans="1:2">
      <c r="A3113" s="57">
        <f t="shared" ca="1" si="94"/>
        <v>153550</v>
      </c>
      <c r="B3113" s="50">
        <f t="shared" ca="1" si="95"/>
        <v>-156.95158741700556</v>
      </c>
    </row>
    <row r="3114" spans="1:2">
      <c r="A3114" s="57">
        <f t="shared" ca="1" si="94"/>
        <v>153600</v>
      </c>
      <c r="B3114" s="50">
        <f t="shared" ca="1" si="95"/>
        <v>-157.59535973850137</v>
      </c>
    </row>
    <row r="3115" spans="1:2">
      <c r="A3115" s="57">
        <f t="shared" ref="A3115:A3178" ca="1" si="96">OFFSET(A3115,-1,0)+f_stop/5000</f>
        <v>153650</v>
      </c>
      <c r="B3115" s="50">
        <f t="shared" ref="B3115:B3178" ca="1" si="97">20*LOG(ABS(   (1/f_dec*SIN(f_dec*$A3115/Fm*PI())/SIN($A3115/Fm*PI()))^(order-2) * (1/f_dec2*SIN(f_dec2*$A3115/Fm*PI())/SIN($A3115/Fm*PI())) *  (1/(f_dec*n_avg)*SIN((f_dec*n_avg)*$A3115/Fm*PI())/SIN($A3115/Fm*PI()))    ))</f>
        <v>-158.25185060653101</v>
      </c>
    </row>
    <row r="3116" spans="1:2">
      <c r="A3116" s="57">
        <f t="shared" ca="1" si="96"/>
        <v>153700</v>
      </c>
      <c r="B3116" s="50">
        <f t="shared" ca="1" si="97"/>
        <v>-158.92154029425402</v>
      </c>
    </row>
    <row r="3117" spans="1:2">
      <c r="A3117" s="57">
        <f t="shared" ca="1" si="96"/>
        <v>153750</v>
      </c>
      <c r="B3117" s="50">
        <f t="shared" ca="1" si="97"/>
        <v>-159.60493762489403</v>
      </c>
    </row>
    <row r="3118" spans="1:2">
      <c r="A3118" s="57">
        <f t="shared" ca="1" si="96"/>
        <v>153800</v>
      </c>
      <c r="B3118" s="50">
        <f t="shared" ca="1" si="97"/>
        <v>-160.30258227886594</v>
      </c>
    </row>
    <row r="3119" spans="1:2">
      <c r="A3119" s="57">
        <f t="shared" ca="1" si="96"/>
        <v>153850</v>
      </c>
      <c r="B3119" s="50">
        <f t="shared" ca="1" si="97"/>
        <v>-161.01504733880276</v>
      </c>
    </row>
    <row r="3120" spans="1:2">
      <c r="A3120" s="57">
        <f t="shared" ca="1" si="96"/>
        <v>153900</v>
      </c>
      <c r="B3120" s="50">
        <f t="shared" ca="1" si="97"/>
        <v>-161.74294210253817</v>
      </c>
    </row>
    <row r="3121" spans="1:2">
      <c r="A3121" s="57">
        <f t="shared" ca="1" si="96"/>
        <v>153950</v>
      </c>
      <c r="B3121" s="50">
        <f t="shared" ca="1" si="97"/>
        <v>-162.48691519862496</v>
      </c>
    </row>
    <row r="3122" spans="1:2">
      <c r="A3122" s="57">
        <f t="shared" ca="1" si="96"/>
        <v>154000</v>
      </c>
      <c r="B3122" s="50">
        <f t="shared" ca="1" si="97"/>
        <v>-163.24765804430345</v>
      </c>
    </row>
    <row r="3123" spans="1:2">
      <c r="A3123" s="57">
        <f t="shared" ca="1" si="96"/>
        <v>154050</v>
      </c>
      <c r="B3123" s="50">
        <f t="shared" ca="1" si="97"/>
        <v>-164.02590869209419</v>
      </c>
    </row>
    <row r="3124" spans="1:2">
      <c r="A3124" s="57">
        <f t="shared" ca="1" si="96"/>
        <v>154100</v>
      </c>
      <c r="B3124" s="50">
        <f t="shared" ca="1" si="97"/>
        <v>-164.82245611864246</v>
      </c>
    </row>
    <row r="3125" spans="1:2">
      <c r="A3125" s="57">
        <f t="shared" ca="1" si="96"/>
        <v>154150</v>
      </c>
      <c r="B3125" s="50">
        <f t="shared" ca="1" si="97"/>
        <v>-165.6381450182661</v>
      </c>
    </row>
    <row r="3126" spans="1:2">
      <c r="A3126" s="57">
        <f t="shared" ca="1" si="96"/>
        <v>154200</v>
      </c>
      <c r="B3126" s="50">
        <f t="shared" ca="1" si="97"/>
        <v>-166.47388117419555</v>
      </c>
    </row>
    <row r="3127" spans="1:2">
      <c r="A3127" s="57">
        <f t="shared" ca="1" si="96"/>
        <v>154250</v>
      </c>
      <c r="B3127" s="50">
        <f t="shared" ca="1" si="97"/>
        <v>-167.33063749312839</v>
      </c>
    </row>
    <row r="3128" spans="1:2">
      <c r="A3128" s="57">
        <f t="shared" ca="1" si="96"/>
        <v>154300</v>
      </c>
      <c r="B3128" s="50">
        <f t="shared" ca="1" si="97"/>
        <v>-168.20946080387665</v>
      </c>
    </row>
    <row r="3129" spans="1:2">
      <c r="A3129" s="57">
        <f t="shared" ca="1" si="96"/>
        <v>154350</v>
      </c>
      <c r="B3129" s="50">
        <f t="shared" ca="1" si="97"/>
        <v>-169.11147953924001</v>
      </c>
    </row>
    <row r="3130" spans="1:2">
      <c r="A3130" s="57">
        <f t="shared" ca="1" si="96"/>
        <v>154400</v>
      </c>
      <c r="B3130" s="50">
        <f t="shared" ca="1" si="97"/>
        <v>-170.03791244247236</v>
      </c>
    </row>
    <row r="3131" spans="1:2">
      <c r="A3131" s="57">
        <f t="shared" ca="1" si="96"/>
        <v>154450</v>
      </c>
      <c r="B3131" s="50">
        <f t="shared" ca="1" si="97"/>
        <v>-170.99007846683213</v>
      </c>
    </row>
    <row r="3132" spans="1:2">
      <c r="A3132" s="57">
        <f t="shared" ca="1" si="96"/>
        <v>154500</v>
      </c>
      <c r="B3132" s="50">
        <f t="shared" ca="1" si="97"/>
        <v>-171.9694080699617</v>
      </c>
    </row>
    <row r="3133" spans="1:2">
      <c r="A3133" s="57">
        <f t="shared" ca="1" si="96"/>
        <v>154550</v>
      </c>
      <c r="B3133" s="50">
        <f t="shared" ca="1" si="97"/>
        <v>-172.97745614577013</v>
      </c>
    </row>
    <row r="3134" spans="1:2">
      <c r="A3134" s="57">
        <f t="shared" ca="1" si="96"/>
        <v>154600</v>
      </c>
      <c r="B3134" s="50">
        <f t="shared" ca="1" si="97"/>
        <v>-174.01591688725449</v>
      </c>
    </row>
    <row r="3135" spans="1:2">
      <c r="A3135" s="57">
        <f t="shared" ca="1" si="96"/>
        <v>154650</v>
      </c>
      <c r="B3135" s="50">
        <f t="shared" ca="1" si="97"/>
        <v>-175.08664093691809</v>
      </c>
    </row>
    <row r="3136" spans="1:2">
      <c r="A3136" s="57">
        <f t="shared" ca="1" si="96"/>
        <v>154700</v>
      </c>
      <c r="B3136" s="50">
        <f t="shared" ca="1" si="97"/>
        <v>-176.19165526074863</v>
      </c>
    </row>
    <row r="3137" spans="1:2">
      <c r="A3137" s="57">
        <f t="shared" ca="1" si="96"/>
        <v>154750</v>
      </c>
      <c r="B3137" s="50">
        <f t="shared" ca="1" si="97"/>
        <v>-177.33318628185827</v>
      </c>
    </row>
    <row r="3138" spans="1:2">
      <c r="A3138" s="57">
        <f t="shared" ca="1" si="96"/>
        <v>154800</v>
      </c>
      <c r="B3138" s="50">
        <f t="shared" ca="1" si="97"/>
        <v>-178.51368693715557</v>
      </c>
    </row>
    <row r="3139" spans="1:2">
      <c r="A3139" s="57">
        <f t="shared" ca="1" si="96"/>
        <v>154850</v>
      </c>
      <c r="B3139" s="50">
        <f t="shared" ca="1" si="97"/>
        <v>-179.7358684835022</v>
      </c>
    </row>
    <row r="3140" spans="1:2">
      <c r="A3140" s="57">
        <f t="shared" ca="1" si="96"/>
        <v>154900</v>
      </c>
      <c r="B3140" s="50">
        <f t="shared" ca="1" si="97"/>
        <v>-181.00273809032552</v>
      </c>
    </row>
    <row r="3141" spans="1:2">
      <c r="A3141" s="57">
        <f t="shared" ca="1" si="96"/>
        <v>154950</v>
      </c>
      <c r="B3141" s="50">
        <f t="shared" ca="1" si="97"/>
        <v>-182.31764352980724</v>
      </c>
    </row>
    <row r="3142" spans="1:2">
      <c r="A3142" s="57">
        <f t="shared" ca="1" si="96"/>
        <v>155000</v>
      </c>
      <c r="B3142" s="50">
        <f t="shared" ca="1" si="97"/>
        <v>-183.68432663602223</v>
      </c>
    </row>
    <row r="3143" spans="1:2">
      <c r="A3143" s="57">
        <f t="shared" ca="1" si="96"/>
        <v>155050</v>
      </c>
      <c r="B3143" s="50">
        <f t="shared" ca="1" si="97"/>
        <v>-185.10698768238046</v>
      </c>
    </row>
    <row r="3144" spans="1:2">
      <c r="A3144" s="57">
        <f t="shared" ca="1" si="96"/>
        <v>155100</v>
      </c>
      <c r="B3144" s="50">
        <f t="shared" ca="1" si="97"/>
        <v>-186.59036346766811</v>
      </c>
    </row>
    <row r="3145" spans="1:2">
      <c r="A3145" s="57">
        <f t="shared" ca="1" si="96"/>
        <v>155150</v>
      </c>
      <c r="B3145" s="50">
        <f t="shared" ca="1" si="97"/>
        <v>-188.13982277003907</v>
      </c>
    </row>
    <row r="3146" spans="1:2">
      <c r="A3146" s="57">
        <f t="shared" ca="1" si="96"/>
        <v>155200</v>
      </c>
      <c r="B3146" s="50">
        <f t="shared" ca="1" si="97"/>
        <v>-189.76148402123928</v>
      </c>
    </row>
    <row r="3147" spans="1:2">
      <c r="A3147" s="57">
        <f t="shared" ca="1" si="96"/>
        <v>155250</v>
      </c>
      <c r="B3147" s="50">
        <f t="shared" ca="1" si="97"/>
        <v>-191.46236171248492</v>
      </c>
    </row>
    <row r="3148" spans="1:2">
      <c r="A3148" s="57">
        <f t="shared" ca="1" si="96"/>
        <v>155300</v>
      </c>
      <c r="B3148" s="50">
        <f t="shared" ca="1" si="97"/>
        <v>-193.25055038434343</v>
      </c>
    </row>
    <row r="3149" spans="1:2">
      <c r="A3149" s="57">
        <f t="shared" ca="1" si="96"/>
        <v>155350</v>
      </c>
      <c r="B3149" s="50">
        <f t="shared" ca="1" si="97"/>
        <v>-195.13545840807356</v>
      </c>
    </row>
    <row r="3150" spans="1:2">
      <c r="A3150" s="57">
        <f t="shared" ca="1" si="96"/>
        <v>155400</v>
      </c>
      <c r="B3150" s="50">
        <f t="shared" ca="1" si="97"/>
        <v>-197.12810865781123</v>
      </c>
    </row>
    <row r="3151" spans="1:2">
      <c r="A3151" s="57">
        <f t="shared" ca="1" si="96"/>
        <v>155450</v>
      </c>
      <c r="B3151" s="50">
        <f t="shared" ca="1" si="97"/>
        <v>-199.24153044214205</v>
      </c>
    </row>
    <row r="3152" spans="1:2">
      <c r="A3152" s="57">
        <f t="shared" ca="1" si="96"/>
        <v>155500</v>
      </c>
      <c r="B3152" s="50">
        <f t="shared" ca="1" si="97"/>
        <v>-201.49127809402799</v>
      </c>
    </row>
    <row r="3153" spans="1:2">
      <c r="A3153" s="57">
        <f t="shared" ca="1" si="96"/>
        <v>155550</v>
      </c>
      <c r="B3153" s="50">
        <f t="shared" ca="1" si="97"/>
        <v>-203.89612875159901</v>
      </c>
    </row>
    <row r="3154" spans="1:2">
      <c r="A3154" s="57">
        <f t="shared" ca="1" si="96"/>
        <v>155600</v>
      </c>
      <c r="B3154" s="50">
        <f t="shared" ca="1" si="97"/>
        <v>-206.47903918204884</v>
      </c>
    </row>
    <row r="3155" spans="1:2">
      <c r="A3155" s="57">
        <f t="shared" ca="1" si="96"/>
        <v>155650</v>
      </c>
      <c r="B3155" s="50">
        <f t="shared" ca="1" si="97"/>
        <v>-209.2684863704059</v>
      </c>
    </row>
    <row r="3156" spans="1:2">
      <c r="A3156" s="57">
        <f t="shared" ca="1" si="96"/>
        <v>155700</v>
      </c>
      <c r="B3156" s="50">
        <f t="shared" ca="1" si="97"/>
        <v>-212.30039281323724</v>
      </c>
    </row>
    <row r="3157" spans="1:2">
      <c r="A3157" s="57">
        <f t="shared" ca="1" si="96"/>
        <v>155750</v>
      </c>
      <c r="B3157" s="50">
        <f t="shared" ca="1" si="97"/>
        <v>-215.62097204247695</v>
      </c>
    </row>
    <row r="3158" spans="1:2">
      <c r="A3158" s="57">
        <f t="shared" ca="1" si="96"/>
        <v>155800</v>
      </c>
      <c r="B3158" s="50">
        <f t="shared" ca="1" si="97"/>
        <v>-219.29107851331466</v>
      </c>
    </row>
    <row r="3159" spans="1:2">
      <c r="A3159" s="57">
        <f t="shared" ca="1" si="96"/>
        <v>155850</v>
      </c>
      <c r="B3159" s="50">
        <f t="shared" ca="1" si="97"/>
        <v>-223.39313031264692</v>
      </c>
    </row>
    <row r="3160" spans="1:2">
      <c r="A3160" s="57">
        <f t="shared" ca="1" si="96"/>
        <v>155900</v>
      </c>
      <c r="B3160" s="50">
        <f t="shared" ca="1" si="97"/>
        <v>-228.04267882377613</v>
      </c>
    </row>
    <row r="3161" spans="1:2">
      <c r="A3161" s="57">
        <f t="shared" ca="1" si="96"/>
        <v>155950</v>
      </c>
      <c r="B3161" s="50">
        <f t="shared" ca="1" si="97"/>
        <v>-233.40895747196976</v>
      </c>
    </row>
    <row r="3162" spans="1:2">
      <c r="A3162" s="57">
        <f t="shared" ca="1" si="96"/>
        <v>156000</v>
      </c>
      <c r="B3162" s="50">
        <f t="shared" ca="1" si="97"/>
        <v>-239.75433533747392</v>
      </c>
    </row>
    <row r="3163" spans="1:2">
      <c r="A3163" s="57">
        <f t="shared" ca="1" si="96"/>
        <v>156050</v>
      </c>
      <c r="B3163" s="50">
        <f t="shared" ca="1" si="97"/>
        <v>-247.51835724652921</v>
      </c>
    </row>
    <row r="3164" spans="1:2">
      <c r="A3164" s="57">
        <f t="shared" ca="1" si="96"/>
        <v>156100</v>
      </c>
      <c r="B3164" s="50">
        <f t="shared" ca="1" si="97"/>
        <v>-257.52501971673718</v>
      </c>
    </row>
    <row r="3165" spans="1:2">
      <c r="A3165" s="57">
        <f t="shared" ca="1" si="96"/>
        <v>156150</v>
      </c>
      <c r="B3165" s="50">
        <f t="shared" ca="1" si="97"/>
        <v>-271.6242266459459</v>
      </c>
    </row>
    <row r="3166" spans="1:2">
      <c r="A3166" s="57">
        <f t="shared" ca="1" si="96"/>
        <v>156200</v>
      </c>
      <c r="B3166" s="50">
        <f t="shared" ca="1" si="97"/>
        <v>-295.71887516072388</v>
      </c>
    </row>
    <row r="3167" spans="1:2">
      <c r="A3167" s="57">
        <f t="shared" ca="1" si="96"/>
        <v>156250</v>
      </c>
      <c r="B3167" s="50">
        <f t="shared" ca="1" si="97"/>
        <v>-1328.8603574255776</v>
      </c>
    </row>
    <row r="3168" spans="1:2">
      <c r="A3168" s="57">
        <f t="shared" ca="1" si="96"/>
        <v>156300</v>
      </c>
      <c r="B3168" s="50">
        <f t="shared" ca="1" si="97"/>
        <v>-295.74440084789904</v>
      </c>
    </row>
    <row r="3169" spans="1:2">
      <c r="A3169" s="57">
        <f t="shared" ca="1" si="96"/>
        <v>156350</v>
      </c>
      <c r="B3169" s="50">
        <f t="shared" ca="1" si="97"/>
        <v>-271.67527802595208</v>
      </c>
    </row>
    <row r="3170" spans="1:2">
      <c r="A3170" s="57">
        <f t="shared" ca="1" si="96"/>
        <v>156400</v>
      </c>
      <c r="B3170" s="50">
        <f t="shared" ca="1" si="97"/>
        <v>-257.60159680091442</v>
      </c>
    </row>
    <row r="3171" spans="1:2">
      <c r="A3171" s="57">
        <f t="shared" ca="1" si="96"/>
        <v>156450</v>
      </c>
      <c r="B3171" s="50">
        <f t="shared" ca="1" si="97"/>
        <v>-247.62046005188404</v>
      </c>
    </row>
    <row r="3172" spans="1:2">
      <c r="A3172" s="57">
        <f t="shared" ca="1" si="96"/>
        <v>156500</v>
      </c>
      <c r="B3172" s="50">
        <f t="shared" ca="1" si="97"/>
        <v>-239.88196388668089</v>
      </c>
    </row>
    <row r="3173" spans="1:2">
      <c r="A3173" s="57">
        <f t="shared" ca="1" si="96"/>
        <v>156550</v>
      </c>
      <c r="B3173" s="50">
        <f t="shared" ca="1" si="97"/>
        <v>-233.56211179337208</v>
      </c>
    </row>
    <row r="3174" spans="1:2">
      <c r="A3174" s="57">
        <f t="shared" ca="1" si="96"/>
        <v>156600</v>
      </c>
      <c r="B3174" s="50">
        <f t="shared" ca="1" si="97"/>
        <v>-228.22135895138561</v>
      </c>
    </row>
    <row r="3175" spans="1:2">
      <c r="A3175" s="57">
        <f t="shared" ca="1" si="96"/>
        <v>156650</v>
      </c>
      <c r="B3175" s="50">
        <f t="shared" ca="1" si="97"/>
        <v>-223.59733628614404</v>
      </c>
    </row>
    <row r="3176" spans="1:2">
      <c r="A3176" s="57">
        <f t="shared" ca="1" si="96"/>
        <v>156700</v>
      </c>
      <c r="B3176" s="50">
        <f t="shared" ca="1" si="97"/>
        <v>-219.52081037804868</v>
      </c>
    </row>
    <row r="3177" spans="1:2">
      <c r="A3177" s="57">
        <f t="shared" ca="1" si="96"/>
        <v>156750</v>
      </c>
      <c r="B3177" s="50">
        <f t="shared" ca="1" si="97"/>
        <v>-215.87622984946591</v>
      </c>
    </row>
    <row r="3178" spans="1:2">
      <c r="A3178" s="57">
        <f t="shared" ca="1" si="96"/>
        <v>156800</v>
      </c>
      <c r="B3178" s="50">
        <f t="shared" ca="1" si="97"/>
        <v>-212.58117661916813</v>
      </c>
    </row>
    <row r="3179" spans="1:2">
      <c r="A3179" s="57">
        <f t="shared" ref="A3179:A3242" ca="1" si="98">OFFSET(A3179,-1,0)+f_stop/5000</f>
        <v>156850</v>
      </c>
      <c r="B3179" s="50">
        <f t="shared" ref="B3179:B3242" ca="1" si="99">20*LOG(ABS(   (1/f_dec*SIN(f_dec*$A3179/Fm*PI())/SIN($A3179/Fm*PI()))^(order-2) * (1/f_dec2*SIN(f_dec2*$A3179/Fm*PI())/SIN($A3179/Fm*PI())) *  (1/(f_dec*n_avg)*SIN((f_dec*n_avg)*$A3179/Fm*PI())/SIN($A3179/Fm*PI()))    ))</f>
        <v>-209.57479623763462</v>
      </c>
    </row>
    <row r="3180" spans="1:2">
      <c r="A3180" s="57">
        <f t="shared" ca="1" si="98"/>
        <v>156900</v>
      </c>
      <c r="B3180" s="50">
        <f t="shared" ca="1" si="99"/>
        <v>-206.81087517860036</v>
      </c>
    </row>
    <row r="3181" spans="1:2">
      <c r="A3181" s="57">
        <f t="shared" ca="1" si="98"/>
        <v>156950</v>
      </c>
      <c r="B3181" s="50">
        <f t="shared" ca="1" si="99"/>
        <v>-204.25349095116735</v>
      </c>
    </row>
    <row r="3182" spans="1:2">
      <c r="A3182" s="57">
        <f t="shared" ca="1" si="98"/>
        <v>157000</v>
      </c>
      <c r="B3182" s="50">
        <f t="shared" ca="1" si="99"/>
        <v>-201.87416657597652</v>
      </c>
    </row>
    <row r="3183" spans="1:2">
      <c r="A3183" s="57">
        <f t="shared" ca="1" si="98"/>
        <v>157050</v>
      </c>
      <c r="B3183" s="50">
        <f t="shared" ca="1" si="99"/>
        <v>-199.64994529150329</v>
      </c>
    </row>
    <row r="3184" spans="1:2">
      <c r="A3184" s="57">
        <f t="shared" ca="1" si="98"/>
        <v>157100</v>
      </c>
      <c r="B3184" s="50">
        <f t="shared" ca="1" si="99"/>
        <v>-197.56204996528723</v>
      </c>
    </row>
    <row r="3185" spans="1:2">
      <c r="A3185" s="57">
        <f t="shared" ca="1" si="98"/>
        <v>157150</v>
      </c>
      <c r="B3185" s="50">
        <f t="shared" ca="1" si="99"/>
        <v>-195.5949262700359</v>
      </c>
    </row>
    <row r="3186" spans="1:2">
      <c r="A3186" s="57">
        <f t="shared" ca="1" si="98"/>
        <v>157200</v>
      </c>
      <c r="B3186" s="50">
        <f t="shared" ca="1" si="99"/>
        <v>-193.73554490283325</v>
      </c>
    </row>
    <row r="3187" spans="1:2">
      <c r="A3187" s="57">
        <f t="shared" ca="1" si="98"/>
        <v>157250</v>
      </c>
      <c r="B3187" s="50">
        <f t="shared" ca="1" si="99"/>
        <v>-191.97288299521321</v>
      </c>
    </row>
    <row r="3188" spans="1:2">
      <c r="A3188" s="57">
        <f t="shared" ca="1" si="98"/>
        <v>157300</v>
      </c>
      <c r="B3188" s="50">
        <f t="shared" ca="1" si="99"/>
        <v>-190.29753218158697</v>
      </c>
    </row>
    <row r="3189" spans="1:2">
      <c r="A3189" s="57">
        <f t="shared" ca="1" si="98"/>
        <v>157350</v>
      </c>
      <c r="B3189" s="50">
        <f t="shared" ca="1" si="99"/>
        <v>-188.70139792705697</v>
      </c>
    </row>
    <row r="3190" spans="1:2">
      <c r="A3190" s="57">
        <f t="shared" ca="1" si="98"/>
        <v>157400</v>
      </c>
      <c r="B3190" s="50">
        <f t="shared" ca="1" si="99"/>
        <v>-187.17746574607736</v>
      </c>
    </row>
    <row r="3191" spans="1:2">
      <c r="A3191" s="57">
        <f t="shared" ca="1" si="98"/>
        <v>157450</v>
      </c>
      <c r="B3191" s="50">
        <f t="shared" ca="1" si="99"/>
        <v>-185.71961721257259</v>
      </c>
    </row>
    <row r="3192" spans="1:2">
      <c r="A3192" s="57">
        <f t="shared" ca="1" si="98"/>
        <v>157500</v>
      </c>
      <c r="B3192" s="50">
        <f t="shared" ca="1" si="99"/>
        <v>-184.32248355405915</v>
      </c>
    </row>
    <row r="3193" spans="1:2">
      <c r="A3193" s="57">
        <f t="shared" ca="1" si="98"/>
        <v>157550</v>
      </c>
      <c r="B3193" s="50">
        <f t="shared" ca="1" si="99"/>
        <v>-182.98132797742167</v>
      </c>
    </row>
    <row r="3194" spans="1:2">
      <c r="A3194" s="57">
        <f t="shared" ca="1" si="98"/>
        <v>157600</v>
      </c>
      <c r="B3194" s="50">
        <f t="shared" ca="1" si="99"/>
        <v>-181.69195021492087</v>
      </c>
    </row>
    <row r="3195" spans="1:2">
      <c r="A3195" s="57">
        <f t="shared" ca="1" si="98"/>
        <v>157650</v>
      </c>
      <c r="B3195" s="50">
        <f t="shared" ca="1" si="99"/>
        <v>-180.45060843815307</v>
      </c>
    </row>
    <row r="3196" spans="1:2">
      <c r="A3196" s="57">
        <f t="shared" ca="1" si="98"/>
        <v>157700</v>
      </c>
      <c r="B3196" s="50">
        <f t="shared" ca="1" si="99"/>
        <v>-179.25395488060764</v>
      </c>
    </row>
    <row r="3197" spans="1:2">
      <c r="A3197" s="57">
        <f t="shared" ca="1" si="98"/>
        <v>157750</v>
      </c>
      <c r="B3197" s="50">
        <f t="shared" ca="1" si="99"/>
        <v>-178.0989823785288</v>
      </c>
    </row>
    <row r="3198" spans="1:2">
      <c r="A3198" s="57">
        <f t="shared" ca="1" si="98"/>
        <v>157800</v>
      </c>
      <c r="B3198" s="50">
        <f t="shared" ca="1" si="99"/>
        <v>-176.98297968072637</v>
      </c>
    </row>
    <row r="3199" spans="1:2">
      <c r="A3199" s="57">
        <f t="shared" ca="1" si="98"/>
        <v>157850</v>
      </c>
      <c r="B3199" s="50">
        <f t="shared" ca="1" si="99"/>
        <v>-175.90349385596369</v>
      </c>
    </row>
    <row r="3200" spans="1:2">
      <c r="A3200" s="57">
        <f t="shared" ca="1" si="98"/>
        <v>157900</v>
      </c>
      <c r="B3200" s="50">
        <f t="shared" ca="1" si="99"/>
        <v>-174.85829848680066</v>
      </c>
    </row>
    <row r="3201" spans="1:2">
      <c r="A3201" s="57">
        <f t="shared" ca="1" si="98"/>
        <v>157950</v>
      </c>
      <c r="B3201" s="50">
        <f t="shared" ca="1" si="99"/>
        <v>-173.84536661292177</v>
      </c>
    </row>
    <row r="3202" spans="1:2">
      <c r="A3202" s="57">
        <f t="shared" ca="1" si="98"/>
        <v>158000</v>
      </c>
      <c r="B3202" s="50">
        <f t="shared" ca="1" si="99"/>
        <v>-172.86284759749628</v>
      </c>
    </row>
    <row r="3203" spans="1:2">
      <c r="A3203" s="57">
        <f t="shared" ca="1" si="98"/>
        <v>158050</v>
      </c>
      <c r="B3203" s="50">
        <f t="shared" ca="1" si="99"/>
        <v>-171.90904725319982</v>
      </c>
    </row>
    <row r="3204" spans="1:2">
      <c r="A3204" s="57">
        <f t="shared" ca="1" si="98"/>
        <v>158100</v>
      </c>
      <c r="B3204" s="50">
        <f t="shared" ca="1" si="99"/>
        <v>-170.98241069179633</v>
      </c>
    </row>
    <row r="3205" spans="1:2">
      <c r="A3205" s="57">
        <f t="shared" ca="1" si="98"/>
        <v>158150</v>
      </c>
      <c r="B3205" s="50">
        <f t="shared" ca="1" si="99"/>
        <v>-170.08150746131668</v>
      </c>
    </row>
    <row r="3206" spans="1:2">
      <c r="A3206" s="57">
        <f t="shared" ca="1" si="98"/>
        <v>158200</v>
      </c>
      <c r="B3206" s="50">
        <f t="shared" ca="1" si="99"/>
        <v>-169.20501861417594</v>
      </c>
    </row>
    <row r="3207" spans="1:2">
      <c r="A3207" s="57">
        <f t="shared" ca="1" si="98"/>
        <v>158250</v>
      </c>
      <c r="B3207" s="50">
        <f t="shared" ca="1" si="99"/>
        <v>-168.35172541279402</v>
      </c>
    </row>
    <row r="3208" spans="1:2">
      <c r="A3208" s="57">
        <f t="shared" ca="1" si="98"/>
        <v>158300</v>
      </c>
      <c r="B3208" s="50">
        <f t="shared" ca="1" si="99"/>
        <v>-167.52049943004519</v>
      </c>
    </row>
    <row r="3209" spans="1:2">
      <c r="A3209" s="57">
        <f t="shared" ca="1" si="98"/>
        <v>158350</v>
      </c>
      <c r="B3209" s="50">
        <f t="shared" ca="1" si="99"/>
        <v>-166.71029384279177</v>
      </c>
    </row>
    <row r="3210" spans="1:2">
      <c r="A3210" s="57">
        <f t="shared" ca="1" si="98"/>
        <v>158400</v>
      </c>
      <c r="B3210" s="50">
        <f t="shared" ca="1" si="99"/>
        <v>-165.92013575001084</v>
      </c>
    </row>
    <row r="3211" spans="1:2">
      <c r="A3211" s="57">
        <f t="shared" ca="1" si="98"/>
        <v>158450</v>
      </c>
      <c r="B3211" s="50">
        <f t="shared" ca="1" si="99"/>
        <v>-165.14911937414672</v>
      </c>
    </row>
    <row r="3212" spans="1:2">
      <c r="A3212" s="57">
        <f t="shared" ca="1" si="98"/>
        <v>158500</v>
      </c>
      <c r="B3212" s="50">
        <f t="shared" ca="1" si="99"/>
        <v>-164.3964000265569</v>
      </c>
    </row>
    <row r="3213" spans="1:2">
      <c r="A3213" s="57">
        <f t="shared" ca="1" si="98"/>
        <v>158550</v>
      </c>
      <c r="B3213" s="50">
        <f t="shared" ca="1" si="99"/>
        <v>-163.66118873627155</v>
      </c>
    </row>
    <row r="3214" spans="1:2">
      <c r="A3214" s="57">
        <f t="shared" ca="1" si="98"/>
        <v>158600</v>
      </c>
      <c r="B3214" s="50">
        <f t="shared" ca="1" si="99"/>
        <v>-162.94274745644597</v>
      </c>
    </row>
    <row r="3215" spans="1:2">
      <c r="A3215" s="57">
        <f t="shared" ca="1" si="98"/>
        <v>158650</v>
      </c>
      <c r="B3215" s="50">
        <f t="shared" ca="1" si="99"/>
        <v>-162.24038477551596</v>
      </c>
    </row>
    <row r="3216" spans="1:2">
      <c r="A3216" s="57">
        <f t="shared" ca="1" si="98"/>
        <v>158700</v>
      </c>
      <c r="B3216" s="50">
        <f t="shared" ca="1" si="99"/>
        <v>-161.55345207060518</v>
      </c>
    </row>
    <row r="3217" spans="1:2">
      <c r="A3217" s="57">
        <f t="shared" ca="1" si="98"/>
        <v>158750</v>
      </c>
      <c r="B3217" s="50">
        <f t="shared" ca="1" si="99"/>
        <v>-160.8813400495568</v>
      </c>
    </row>
    <row r="3218" spans="1:2">
      <c r="A3218" s="57">
        <f t="shared" ca="1" si="98"/>
        <v>158800</v>
      </c>
      <c r="B3218" s="50">
        <f t="shared" ca="1" si="99"/>
        <v>-160.22347563541487</v>
      </c>
    </row>
    <row r="3219" spans="1:2">
      <c r="A3219" s="57">
        <f t="shared" ca="1" si="98"/>
        <v>158850</v>
      </c>
      <c r="B3219" s="50">
        <f t="shared" ca="1" si="99"/>
        <v>-159.57931915344216</v>
      </c>
    </row>
    <row r="3220" spans="1:2">
      <c r="A3220" s="57">
        <f t="shared" ca="1" si="98"/>
        <v>158900</v>
      </c>
      <c r="B3220" s="50">
        <f t="shared" ca="1" si="99"/>
        <v>-158.94836178609279</v>
      </c>
    </row>
    <row r="3221" spans="1:2">
      <c r="A3221" s="57">
        <f t="shared" ca="1" si="98"/>
        <v>158950</v>
      </c>
      <c r="B3221" s="50">
        <f t="shared" ca="1" si="99"/>
        <v>-158.33012326588542</v>
      </c>
    </row>
    <row r="3222" spans="1:2">
      <c r="A3222" s="57">
        <f t="shared" ca="1" si="98"/>
        <v>159000</v>
      </c>
      <c r="B3222" s="50">
        <f t="shared" ca="1" si="99"/>
        <v>-157.72414977997306</v>
      </c>
    </row>
    <row r="3223" spans="1:2">
      <c r="A3223" s="57">
        <f t="shared" ca="1" si="98"/>
        <v>159050</v>
      </c>
      <c r="B3223" s="50">
        <f t="shared" ca="1" si="99"/>
        <v>-157.13001206352806</v>
      </c>
    </row>
    <row r="3224" spans="1:2">
      <c r="A3224" s="57">
        <f t="shared" ca="1" si="98"/>
        <v>159100</v>
      </c>
      <c r="B3224" s="50">
        <f t="shared" ca="1" si="99"/>
        <v>-156.54730366188085</v>
      </c>
    </row>
    <row r="3225" spans="1:2">
      <c r="A3225" s="57">
        <f t="shared" ca="1" si="98"/>
        <v>159150</v>
      </c>
      <c r="B3225" s="50">
        <f t="shared" ca="1" si="99"/>
        <v>-155.97563934380184</v>
      </c>
    </row>
    <row r="3226" spans="1:2">
      <c r="A3226" s="57">
        <f t="shared" ca="1" si="98"/>
        <v>159200</v>
      </c>
      <c r="B3226" s="50">
        <f t="shared" ca="1" si="99"/>
        <v>-155.4146536504243</v>
      </c>
    </row>
    <row r="3227" spans="1:2">
      <c r="A3227" s="57">
        <f t="shared" ca="1" si="98"/>
        <v>159250</v>
      </c>
      <c r="B3227" s="50">
        <f t="shared" ca="1" si="99"/>
        <v>-154.86399956612169</v>
      </c>
    </row>
    <row r="3228" spans="1:2">
      <c r="A3228" s="57">
        <f t="shared" ca="1" si="98"/>
        <v>159300</v>
      </c>
      <c r="B3228" s="50">
        <f t="shared" ca="1" si="99"/>
        <v>-154.32334729924941</v>
      </c>
    </row>
    <row r="3229" spans="1:2">
      <c r="A3229" s="57">
        <f t="shared" ca="1" si="98"/>
        <v>159350</v>
      </c>
      <c r="B3229" s="50">
        <f t="shared" ca="1" si="99"/>
        <v>-153.79238316202907</v>
      </c>
    </row>
    <row r="3230" spans="1:2">
      <c r="A3230" s="57">
        <f t="shared" ca="1" si="98"/>
        <v>159400</v>
      </c>
      <c r="B3230" s="50">
        <f t="shared" ca="1" si="99"/>
        <v>-153.27080854005072</v>
      </c>
    </row>
    <row r="3231" spans="1:2">
      <c r="A3231" s="57">
        <f t="shared" ca="1" si="98"/>
        <v>159450</v>
      </c>
      <c r="B3231" s="50">
        <f t="shared" ca="1" si="99"/>
        <v>-152.75833894293351</v>
      </c>
    </row>
    <row r="3232" spans="1:2">
      <c r="A3232" s="57">
        <f t="shared" ca="1" si="98"/>
        <v>159500</v>
      </c>
      <c r="B3232" s="50">
        <f t="shared" ca="1" si="99"/>
        <v>-152.25470312858474</v>
      </c>
    </row>
    <row r="3233" spans="1:2">
      <c r="A3233" s="57">
        <f t="shared" ca="1" si="98"/>
        <v>159550</v>
      </c>
      <c r="B3233" s="50">
        <f t="shared" ca="1" si="99"/>
        <v>-151.75964229432108</v>
      </c>
    </row>
    <row r="3234" spans="1:2">
      <c r="A3234" s="57">
        <f t="shared" ca="1" si="98"/>
        <v>159600</v>
      </c>
      <c r="B3234" s="50">
        <f t="shared" ca="1" si="99"/>
        <v>-151.27290932881357</v>
      </c>
    </row>
    <row r="3235" spans="1:2">
      <c r="A3235" s="57">
        <f t="shared" ca="1" si="98"/>
        <v>159650</v>
      </c>
      <c r="B3235" s="50">
        <f t="shared" ca="1" si="99"/>
        <v>-150.79426811945569</v>
      </c>
    </row>
    <row r="3236" spans="1:2">
      <c r="A3236" s="57">
        <f t="shared" ca="1" si="98"/>
        <v>159700</v>
      </c>
      <c r="B3236" s="50">
        <f t="shared" ca="1" si="99"/>
        <v>-150.3234929102893</v>
      </c>
    </row>
    <row r="3237" spans="1:2">
      <c r="A3237" s="57">
        <f t="shared" ca="1" si="98"/>
        <v>159750</v>
      </c>
      <c r="B3237" s="50">
        <f t="shared" ca="1" si="99"/>
        <v>-149.86036770613666</v>
      </c>
    </row>
    <row r="3238" spans="1:2">
      <c r="A3238" s="57">
        <f t="shared" ca="1" si="98"/>
        <v>159800</v>
      </c>
      <c r="B3238" s="50">
        <f t="shared" ca="1" si="99"/>
        <v>-149.40468571898924</v>
      </c>
    </row>
    <row r="3239" spans="1:2">
      <c r="A3239" s="57">
        <f t="shared" ca="1" si="98"/>
        <v>159850</v>
      </c>
      <c r="B3239" s="50">
        <f t="shared" ca="1" si="99"/>
        <v>-148.95624885312418</v>
      </c>
    </row>
    <row r="3240" spans="1:2">
      <c r="A3240" s="57">
        <f t="shared" ca="1" si="98"/>
        <v>159900</v>
      </c>
      <c r="B3240" s="50">
        <f t="shared" ca="1" si="99"/>
        <v>-148.5148672257279</v>
      </c>
    </row>
    <row r="3241" spans="1:2">
      <c r="A3241" s="57">
        <f t="shared" ca="1" si="98"/>
        <v>159950</v>
      </c>
      <c r="B3241" s="50">
        <f t="shared" ca="1" si="99"/>
        <v>-148.08035872013966</v>
      </c>
    </row>
    <row r="3242" spans="1:2">
      <c r="A3242" s="57">
        <f t="shared" ca="1" si="98"/>
        <v>160000</v>
      </c>
      <c r="B3242" s="50">
        <f t="shared" ca="1" si="99"/>
        <v>-147.65254856907947</v>
      </c>
    </row>
    <row r="3243" spans="1:2">
      <c r="A3243" s="57">
        <f t="shared" ref="A3243:A3306" ca="1" si="100">OFFSET(A3243,-1,0)+f_stop/5000</f>
        <v>160050</v>
      </c>
      <c r="B3243" s="50">
        <f t="shared" ref="B3243:B3306" ca="1" si="101">20*LOG(ABS(   (1/f_dec*SIN(f_dec*$A3243/Fm*PI())/SIN($A3243/Fm*PI()))^(order-2) * (1/f_dec2*SIN(f_dec2*$A3243/Fm*PI())/SIN($A3243/Fm*PI())) *  (1/(f_dec*n_avg)*SIN((f_dec*n_avg)*$A3243/Fm*PI())/SIN($A3243/Fm*PI()))    ))</f>
        <v>-147.23126896548197</v>
      </c>
    </row>
    <row r="3244" spans="1:2">
      <c r="A3244" s="57">
        <f t="shared" ca="1" si="100"/>
        <v>160100</v>
      </c>
      <c r="B3244" s="50">
        <f t="shared" ca="1" si="101"/>
        <v>-146.81635869876803</v>
      </c>
    </row>
    <row r="3245" spans="1:2">
      <c r="A3245" s="57">
        <f t="shared" ca="1" si="100"/>
        <v>160150</v>
      </c>
      <c r="B3245" s="50">
        <f t="shared" ca="1" si="101"/>
        <v>-146.40766281458878</v>
      </c>
    </row>
    <row r="3246" spans="1:2">
      <c r="A3246" s="57">
        <f t="shared" ca="1" si="100"/>
        <v>160200</v>
      </c>
      <c r="B3246" s="50">
        <f t="shared" ca="1" si="101"/>
        <v>-146.0050322962407</v>
      </c>
    </row>
    <row r="3247" spans="1:2">
      <c r="A3247" s="57">
        <f t="shared" ca="1" si="100"/>
        <v>160250</v>
      </c>
      <c r="B3247" s="50">
        <f t="shared" ca="1" si="101"/>
        <v>-145.60832376612592</v>
      </c>
    </row>
    <row r="3248" spans="1:2">
      <c r="A3248" s="57">
        <f t="shared" ca="1" si="100"/>
        <v>160300</v>
      </c>
      <c r="B3248" s="50">
        <f t="shared" ca="1" si="101"/>
        <v>-145.21739920575104</v>
      </c>
    </row>
    <row r="3249" spans="1:2">
      <c r="A3249" s="57">
        <f t="shared" ca="1" si="100"/>
        <v>160350</v>
      </c>
      <c r="B3249" s="50">
        <f t="shared" ca="1" si="101"/>
        <v>-144.83212569291351</v>
      </c>
    </row>
    <row r="3250" spans="1:2">
      <c r="A3250" s="57">
        <f t="shared" ca="1" si="100"/>
        <v>160400</v>
      </c>
      <c r="B3250" s="50">
        <f t="shared" ca="1" si="101"/>
        <v>-144.45237515481293</v>
      </c>
    </row>
    <row r="3251" spans="1:2">
      <c r="A3251" s="57">
        <f t="shared" ca="1" si="100"/>
        <v>160450</v>
      </c>
      <c r="B3251" s="50">
        <f t="shared" ca="1" si="101"/>
        <v>-144.07802413595243</v>
      </c>
    </row>
    <row r="3252" spans="1:2">
      <c r="A3252" s="57">
        <f t="shared" ca="1" si="100"/>
        <v>160500</v>
      </c>
      <c r="B3252" s="50">
        <f t="shared" ca="1" si="101"/>
        <v>-143.70895357977327</v>
      </c>
    </row>
    <row r="3253" spans="1:2">
      <c r="A3253" s="57">
        <f t="shared" ca="1" si="100"/>
        <v>160550</v>
      </c>
      <c r="B3253" s="50">
        <f t="shared" ca="1" si="101"/>
        <v>-143.34504862306287</v>
      </c>
    </row>
    <row r="3254" spans="1:2">
      <c r="A3254" s="57">
        <f t="shared" ca="1" si="100"/>
        <v>160600</v>
      </c>
      <c r="B3254" s="50">
        <f t="shared" ca="1" si="101"/>
        <v>-142.98619840224734</v>
      </c>
    </row>
    <row r="3255" spans="1:2">
      <c r="A3255" s="57">
        <f t="shared" ca="1" si="100"/>
        <v>160650</v>
      </c>
      <c r="B3255" s="50">
        <f t="shared" ca="1" si="101"/>
        <v>-142.63229587075773</v>
      </c>
    </row>
    <row r="3256" spans="1:2">
      <c r="A3256" s="57">
        <f t="shared" ca="1" si="100"/>
        <v>160700</v>
      </c>
      <c r="B3256" s="50">
        <f t="shared" ca="1" si="101"/>
        <v>-142.28323762671246</v>
      </c>
    </row>
    <row r="3257" spans="1:2">
      <c r="A3257" s="57">
        <f t="shared" ca="1" si="100"/>
        <v>160750</v>
      </c>
      <c r="B3257" s="50">
        <f t="shared" ca="1" si="101"/>
        <v>-141.9389237502335</v>
      </c>
    </row>
    <row r="3258" spans="1:2">
      <c r="A3258" s="57">
        <f t="shared" ca="1" si="100"/>
        <v>160800</v>
      </c>
      <c r="B3258" s="50">
        <f t="shared" ca="1" si="101"/>
        <v>-141.59925764974611</v>
      </c>
    </row>
    <row r="3259" spans="1:2">
      <c r="A3259" s="57">
        <f t="shared" ca="1" si="100"/>
        <v>160850</v>
      </c>
      <c r="B3259" s="50">
        <f t="shared" ca="1" si="101"/>
        <v>-141.26414591668538</v>
      </c>
    </row>
    <row r="3260" spans="1:2">
      <c r="A3260" s="57">
        <f t="shared" ca="1" si="100"/>
        <v>160900</v>
      </c>
      <c r="B3260" s="50">
        <f t="shared" ca="1" si="101"/>
        <v>-140.93349818805345</v>
      </c>
    </row>
    <row r="3261" spans="1:2">
      <c r="A3261" s="57">
        <f t="shared" ca="1" si="100"/>
        <v>160950</v>
      </c>
      <c r="B3261" s="50">
        <f t="shared" ca="1" si="101"/>
        <v>-140.60722701633185</v>
      </c>
    </row>
    <row r="3262" spans="1:2">
      <c r="A3262" s="57">
        <f t="shared" ca="1" si="100"/>
        <v>161000</v>
      </c>
      <c r="B3262" s="50">
        <f t="shared" ca="1" si="101"/>
        <v>-140.28524774627616</v>
      </c>
    </row>
    <row r="3263" spans="1:2">
      <c r="A3263" s="57">
        <f t="shared" ca="1" si="100"/>
        <v>161050</v>
      </c>
      <c r="B3263" s="50">
        <f t="shared" ca="1" si="101"/>
        <v>-139.96747839816283</v>
      </c>
    </row>
    <row r="3264" spans="1:2">
      <c r="A3264" s="57">
        <f t="shared" ca="1" si="100"/>
        <v>161100</v>
      </c>
      <c r="B3264" s="50">
        <f t="shared" ca="1" si="101"/>
        <v>-139.65383955708933</v>
      </c>
    </row>
    <row r="3265" spans="1:2">
      <c r="A3265" s="57">
        <f t="shared" ca="1" si="100"/>
        <v>161150</v>
      </c>
      <c r="B3265" s="50">
        <f t="shared" ca="1" si="101"/>
        <v>-139.34425426795025</v>
      </c>
    </row>
    <row r="3266" spans="1:2">
      <c r="A3266" s="57">
        <f t="shared" ca="1" si="100"/>
        <v>161200</v>
      </c>
      <c r="B3266" s="50">
        <f t="shared" ca="1" si="101"/>
        <v>-139.03864793574652</v>
      </c>
    </row>
    <row r="3267" spans="1:2">
      <c r="A3267" s="57">
        <f t="shared" ca="1" si="100"/>
        <v>161250</v>
      </c>
      <c r="B3267" s="50">
        <f t="shared" ca="1" si="101"/>
        <v>-138.73694823090784</v>
      </c>
    </row>
    <row r="3268" spans="1:2">
      <c r="A3268" s="57">
        <f t="shared" ca="1" si="100"/>
        <v>161300</v>
      </c>
      <c r="B3268" s="50">
        <f t="shared" ca="1" si="101"/>
        <v>-138.43908499932456</v>
      </c>
    </row>
    <row r="3269" spans="1:2">
      <c r="A3269" s="57">
        <f t="shared" ca="1" si="100"/>
        <v>161350</v>
      </c>
      <c r="B3269" s="50">
        <f t="shared" ca="1" si="101"/>
        <v>-138.14499017681348</v>
      </c>
    </row>
    <row r="3270" spans="1:2">
      <c r="A3270" s="57">
        <f t="shared" ca="1" si="100"/>
        <v>161400</v>
      </c>
      <c r="B3270" s="50">
        <f t="shared" ca="1" si="101"/>
        <v>-137.85459770775915</v>
      </c>
    </row>
    <row r="3271" spans="1:2">
      <c r="A3271" s="57">
        <f t="shared" ca="1" si="100"/>
        <v>161450</v>
      </c>
      <c r="B3271" s="50">
        <f t="shared" ca="1" si="101"/>
        <v>-137.56784346768524</v>
      </c>
    </row>
    <row r="3272" spans="1:2">
      <c r="A3272" s="57">
        <f t="shared" ca="1" si="100"/>
        <v>161500</v>
      </c>
      <c r="B3272" s="50">
        <f t="shared" ca="1" si="101"/>
        <v>-137.28466518953317</v>
      </c>
    </row>
    <row r="3273" spans="1:2">
      <c r="A3273" s="57">
        <f t="shared" ca="1" si="100"/>
        <v>161550</v>
      </c>
      <c r="B3273" s="50">
        <f t="shared" ca="1" si="101"/>
        <v>-137.00500239343489</v>
      </c>
    </row>
    <row r="3274" spans="1:2">
      <c r="A3274" s="57">
        <f t="shared" ca="1" si="100"/>
        <v>161600</v>
      </c>
      <c r="B3274" s="50">
        <f t="shared" ca="1" si="101"/>
        <v>-136.72879631978668</v>
      </c>
    </row>
    <row r="3275" spans="1:2">
      <c r="A3275" s="57">
        <f t="shared" ca="1" si="100"/>
        <v>161650</v>
      </c>
      <c r="B3275" s="50">
        <f t="shared" ca="1" si="101"/>
        <v>-136.45598986543388</v>
      </c>
    </row>
    <row r="3276" spans="1:2">
      <c r="A3276" s="57">
        <f t="shared" ca="1" si="100"/>
        <v>161700</v>
      </c>
      <c r="B3276" s="50">
        <f t="shared" ca="1" si="101"/>
        <v>-136.18652752280133</v>
      </c>
    </row>
    <row r="3277" spans="1:2">
      <c r="A3277" s="57">
        <f t="shared" ca="1" si="100"/>
        <v>161750</v>
      </c>
      <c r="B3277" s="50">
        <f t="shared" ca="1" si="101"/>
        <v>-135.92035532180222</v>
      </c>
    </row>
    <row r="3278" spans="1:2">
      <c r="A3278" s="57">
        <f t="shared" ca="1" si="100"/>
        <v>161800</v>
      </c>
      <c r="B3278" s="50">
        <f t="shared" ca="1" si="101"/>
        <v>-135.65742077437821</v>
      </c>
    </row>
    <row r="3279" spans="1:2">
      <c r="A3279" s="57">
        <f t="shared" ca="1" si="100"/>
        <v>161850</v>
      </c>
      <c r="B3279" s="50">
        <f t="shared" ca="1" si="101"/>
        <v>-135.39767282152698</v>
      </c>
    </row>
    <row r="3280" spans="1:2">
      <c r="A3280" s="57">
        <f t="shared" ca="1" si="100"/>
        <v>161900</v>
      </c>
      <c r="B3280" s="50">
        <f t="shared" ca="1" si="101"/>
        <v>-135.14106178268764</v>
      </c>
    </row>
    <row r="3281" spans="1:2">
      <c r="A3281" s="57">
        <f t="shared" ca="1" si="100"/>
        <v>161950</v>
      </c>
      <c r="B3281" s="50">
        <f t="shared" ca="1" si="101"/>
        <v>-134.88753930735425</v>
      </c>
    </row>
    <row r="3282" spans="1:2">
      <c r="A3282" s="57">
        <f t="shared" ca="1" si="100"/>
        <v>162000</v>
      </c>
      <c r="B3282" s="50">
        <f t="shared" ca="1" si="101"/>
        <v>-134.63705832880768</v>
      </c>
    </row>
    <row r="3283" spans="1:2">
      <c r="A3283" s="57">
        <f t="shared" ca="1" si="100"/>
        <v>162050</v>
      </c>
      <c r="B3283" s="50">
        <f t="shared" ca="1" si="101"/>
        <v>-134.38957301984738</v>
      </c>
    </row>
    <row r="3284" spans="1:2">
      <c r="A3284" s="57">
        <f t="shared" ca="1" si="100"/>
        <v>162100</v>
      </c>
      <c r="B3284" s="50">
        <f t="shared" ca="1" si="101"/>
        <v>-134.14503875042874</v>
      </c>
    </row>
    <row r="3285" spans="1:2">
      <c r="A3285" s="57">
        <f t="shared" ca="1" si="100"/>
        <v>162150</v>
      </c>
      <c r="B3285" s="50">
        <f t="shared" ca="1" si="101"/>
        <v>-133.90341204710148</v>
      </c>
    </row>
    <row r="3286" spans="1:2">
      <c r="A3286" s="57">
        <f t="shared" ca="1" si="100"/>
        <v>162200</v>
      </c>
      <c r="B3286" s="50">
        <f t="shared" ca="1" si="101"/>
        <v>-133.66465055416339</v>
      </c>
    </row>
    <row r="3287" spans="1:2">
      <c r="A3287" s="57">
        <f t="shared" ca="1" si="100"/>
        <v>162250</v>
      </c>
      <c r="B3287" s="50">
        <f t="shared" ca="1" si="101"/>
        <v>-133.42871299643909</v>
      </c>
    </row>
    <row r="3288" spans="1:2">
      <c r="A3288" s="57">
        <f t="shared" ca="1" si="100"/>
        <v>162300</v>
      </c>
      <c r="B3288" s="50">
        <f t="shared" ca="1" si="101"/>
        <v>-133.19555914360586</v>
      </c>
    </row>
    <row r="3289" spans="1:2">
      <c r="A3289" s="57">
        <f t="shared" ca="1" si="100"/>
        <v>162350</v>
      </c>
      <c r="B3289" s="50">
        <f t="shared" ca="1" si="101"/>
        <v>-132.9651497759881</v>
      </c>
    </row>
    <row r="3290" spans="1:2">
      <c r="A3290" s="57">
        <f t="shared" ca="1" si="100"/>
        <v>162400</v>
      </c>
      <c r="B3290" s="50">
        <f t="shared" ca="1" si="101"/>
        <v>-132.73744665175093</v>
      </c>
    </row>
    <row r="3291" spans="1:2">
      <c r="A3291" s="57">
        <f t="shared" ca="1" si="100"/>
        <v>162450</v>
      </c>
      <c r="B3291" s="50">
        <f t="shared" ca="1" si="101"/>
        <v>-132.51241247542146</v>
      </c>
    </row>
    <row r="3292" spans="1:2">
      <c r="A3292" s="57">
        <f t="shared" ca="1" si="100"/>
        <v>162500</v>
      </c>
      <c r="B3292" s="50">
        <f t="shared" ca="1" si="101"/>
        <v>-132.29001086767852</v>
      </c>
    </row>
    <row r="3293" spans="1:2">
      <c r="A3293" s="57">
        <f t="shared" ca="1" si="100"/>
        <v>162550</v>
      </c>
      <c r="B3293" s="50">
        <f t="shared" ca="1" si="101"/>
        <v>-132.07020633634386</v>
      </c>
    </row>
    <row r="3294" spans="1:2">
      <c r="A3294" s="57">
        <f t="shared" ca="1" si="100"/>
        <v>162600</v>
      </c>
      <c r="B3294" s="50">
        <f t="shared" ca="1" si="101"/>
        <v>-131.85296424852535</v>
      </c>
    </row>
    <row r="3295" spans="1:2">
      <c r="A3295" s="57">
        <f t="shared" ca="1" si="100"/>
        <v>162650</v>
      </c>
      <c r="B3295" s="50">
        <f t="shared" ca="1" si="101"/>
        <v>-131.63825080385101</v>
      </c>
    </row>
    <row r="3296" spans="1:2">
      <c r="A3296" s="57">
        <f t="shared" ca="1" si="100"/>
        <v>162700</v>
      </c>
      <c r="B3296" s="50">
        <f t="shared" ca="1" si="101"/>
        <v>-131.42603300874833</v>
      </c>
    </row>
    <row r="3297" spans="1:2">
      <c r="A3297" s="57">
        <f t="shared" ca="1" si="100"/>
        <v>162750</v>
      </c>
      <c r="B3297" s="50">
        <f t="shared" ca="1" si="101"/>
        <v>-131.21627865171675</v>
      </c>
    </row>
    <row r="3298" spans="1:2">
      <c r="A3298" s="57">
        <f t="shared" ca="1" si="100"/>
        <v>162800</v>
      </c>
      <c r="B3298" s="50">
        <f t="shared" ca="1" si="101"/>
        <v>-131.00895627954992</v>
      </c>
    </row>
    <row r="3299" spans="1:2">
      <c r="A3299" s="57">
        <f t="shared" ca="1" si="100"/>
        <v>162850</v>
      </c>
      <c r="B3299" s="50">
        <f t="shared" ca="1" si="101"/>
        <v>-130.80403517446274</v>
      </c>
    </row>
    <row r="3300" spans="1:2">
      <c r="A3300" s="57">
        <f t="shared" ca="1" si="100"/>
        <v>162900</v>
      </c>
      <c r="B3300" s="50">
        <f t="shared" ca="1" si="101"/>
        <v>-130.60148533208474</v>
      </c>
    </row>
    <row r="3301" spans="1:2">
      <c r="A3301" s="57">
        <f t="shared" ca="1" si="100"/>
        <v>162950</v>
      </c>
      <c r="B3301" s="50">
        <f t="shared" ca="1" si="101"/>
        <v>-130.40127744027697</v>
      </c>
    </row>
    <row r="3302" spans="1:2">
      <c r="A3302" s="57">
        <f t="shared" ca="1" si="100"/>
        <v>163000</v>
      </c>
      <c r="B3302" s="50">
        <f t="shared" ca="1" si="101"/>
        <v>-130.20338285874101</v>
      </c>
    </row>
    <row r="3303" spans="1:2">
      <c r="A3303" s="57">
        <f t="shared" ca="1" si="100"/>
        <v>163050</v>
      </c>
      <c r="B3303" s="50">
        <f t="shared" ca="1" si="101"/>
        <v>-130.00777359937808</v>
      </c>
    </row>
    <row r="3304" spans="1:2">
      <c r="A3304" s="57">
        <f t="shared" ca="1" si="100"/>
        <v>163100</v>
      </c>
      <c r="B3304" s="50">
        <f t="shared" ca="1" si="101"/>
        <v>-129.81442230737323</v>
      </c>
    </row>
    <row r="3305" spans="1:2">
      <c r="A3305" s="57">
        <f t="shared" ca="1" si="100"/>
        <v>163150</v>
      </c>
      <c r="B3305" s="50">
        <f t="shared" ca="1" si="101"/>
        <v>-129.62330224296585</v>
      </c>
    </row>
    <row r="3306" spans="1:2">
      <c r="A3306" s="57">
        <f t="shared" ca="1" si="100"/>
        <v>163200</v>
      </c>
      <c r="B3306" s="50">
        <f t="shared" ca="1" si="101"/>
        <v>-129.4343872638822</v>
      </c>
    </row>
    <row r="3307" spans="1:2">
      <c r="A3307" s="57">
        <f t="shared" ref="A3307:A3370" ca="1" si="102">OFFSET(A3307,-1,0)+f_stop/5000</f>
        <v>163250</v>
      </c>
      <c r="B3307" s="50">
        <f t="shared" ref="B3307:B3370" ca="1" si="103">20*LOG(ABS(   (1/f_dec*SIN(f_dec*$A3307/Fm*PI())/SIN($A3307/Fm*PI()))^(order-2) * (1/f_dec2*SIN(f_dec2*$A3307/Fm*PI())/SIN($A3307/Fm*PI())) *  (1/(f_dec*n_avg)*SIN((f_dec*n_avg)*$A3307/Fm*PI())/SIN($A3307/Fm*PI()))    ))</f>
        <v>-129.24765180839776</v>
      </c>
    </row>
    <row r="3308" spans="1:2">
      <c r="A3308" s="57">
        <f t="shared" ca="1" si="102"/>
        <v>163300</v>
      </c>
      <c r="B3308" s="50">
        <f t="shared" ca="1" si="103"/>
        <v>-129.06307087900416</v>
      </c>
    </row>
    <row r="3309" spans="1:2">
      <c r="A3309" s="57">
        <f t="shared" ca="1" si="102"/>
        <v>163350</v>
      </c>
      <c r="B3309" s="50">
        <f t="shared" ca="1" si="103"/>
        <v>-128.88062002665609</v>
      </c>
    </row>
    <row r="3310" spans="1:2">
      <c r="A3310" s="57">
        <f t="shared" ca="1" si="102"/>
        <v>163400</v>
      </c>
      <c r="B3310" s="50">
        <f t="shared" ca="1" si="103"/>
        <v>-128.70027533557129</v>
      </c>
    </row>
    <row r="3311" spans="1:2">
      <c r="A3311" s="57">
        <f t="shared" ca="1" si="102"/>
        <v>163450</v>
      </c>
      <c r="B3311" s="50">
        <f t="shared" ca="1" si="103"/>
        <v>-128.52201340856195</v>
      </c>
    </row>
    <row r="3312" spans="1:2">
      <c r="A3312" s="57">
        <f t="shared" ca="1" si="102"/>
        <v>163500</v>
      </c>
      <c r="B3312" s="50">
        <f t="shared" ca="1" si="103"/>
        <v>-128.34581135287664</v>
      </c>
    </row>
    <row r="3313" spans="1:2">
      <c r="A3313" s="57">
        <f t="shared" ca="1" si="102"/>
        <v>163550</v>
      </c>
      <c r="B3313" s="50">
        <f t="shared" ca="1" si="103"/>
        <v>-128.17164676652897</v>
      </c>
    </row>
    <row r="3314" spans="1:2">
      <c r="A3314" s="57">
        <f t="shared" ca="1" si="102"/>
        <v>163600</v>
      </c>
      <c r="B3314" s="50">
        <f t="shared" ca="1" si="103"/>
        <v>-127.99949772509501</v>
      </c>
    </row>
    <row r="3315" spans="1:2">
      <c r="A3315" s="57">
        <f t="shared" ca="1" si="102"/>
        <v>163650</v>
      </c>
      <c r="B3315" s="50">
        <f t="shared" ca="1" si="103"/>
        <v>-127.82934276896084</v>
      </c>
    </row>
    <row r="3316" spans="1:2">
      <c r="A3316" s="57">
        <f t="shared" ca="1" si="102"/>
        <v>163700</v>
      </c>
      <c r="B3316" s="50">
        <f t="shared" ca="1" si="103"/>
        <v>-127.66116089099992</v>
      </c>
    </row>
    <row r="3317" spans="1:2">
      <c r="A3317" s="57">
        <f t="shared" ca="1" si="102"/>
        <v>163750</v>
      </c>
      <c r="B3317" s="50">
        <f t="shared" ca="1" si="103"/>
        <v>-127.4949315246653</v>
      </c>
    </row>
    <row r="3318" spans="1:2">
      <c r="A3318" s="57">
        <f t="shared" ca="1" si="102"/>
        <v>163800</v>
      </c>
      <c r="B3318" s="50">
        <f t="shared" ca="1" si="103"/>
        <v>-127.3306345324784</v>
      </c>
    </row>
    <row r="3319" spans="1:2">
      <c r="A3319" s="57">
        <f t="shared" ca="1" si="102"/>
        <v>163850</v>
      </c>
      <c r="B3319" s="50">
        <f t="shared" ca="1" si="103"/>
        <v>-127.16825019490052</v>
      </c>
    </row>
    <row r="3320" spans="1:2">
      <c r="A3320" s="57">
        <f t="shared" ca="1" si="102"/>
        <v>163900</v>
      </c>
      <c r="B3320" s="50">
        <f t="shared" ca="1" si="103"/>
        <v>-127.00775919956969</v>
      </c>
    </row>
    <row r="3321" spans="1:2">
      <c r="A3321" s="57">
        <f t="shared" ca="1" si="102"/>
        <v>163950</v>
      </c>
      <c r="B3321" s="50">
        <f t="shared" ca="1" si="103"/>
        <v>-126.84914263089132</v>
      </c>
    </row>
    <row r="3322" spans="1:2">
      <c r="A3322" s="57">
        <f t="shared" ca="1" si="102"/>
        <v>164000</v>
      </c>
      <c r="B3322" s="50">
        <f t="shared" ca="1" si="103"/>
        <v>-126.69238195996638</v>
      </c>
    </row>
    <row r="3323" spans="1:2">
      <c r="A3323" s="57">
        <f t="shared" ca="1" si="102"/>
        <v>164050</v>
      </c>
      <c r="B3323" s="50">
        <f t="shared" ca="1" si="103"/>
        <v>-126.5374590348459</v>
      </c>
    </row>
    <row r="3324" spans="1:2">
      <c r="A3324" s="57">
        <f t="shared" ca="1" si="102"/>
        <v>164100</v>
      </c>
      <c r="B3324" s="50">
        <f t="shared" ca="1" si="103"/>
        <v>-126.38435607109804</v>
      </c>
    </row>
    <row r="3325" spans="1:2">
      <c r="A3325" s="57">
        <f t="shared" ca="1" si="102"/>
        <v>164150</v>
      </c>
      <c r="B3325" s="50">
        <f t="shared" ca="1" si="103"/>
        <v>-126.23305564267775</v>
      </c>
    </row>
    <row r="3326" spans="1:2">
      <c r="A3326" s="57">
        <f t="shared" ca="1" si="102"/>
        <v>164200</v>
      </c>
      <c r="B3326" s="50">
        <f t="shared" ca="1" si="103"/>
        <v>-126.08354067308434</v>
      </c>
    </row>
    <row r="3327" spans="1:2">
      <c r="A3327" s="57">
        <f t="shared" ca="1" si="102"/>
        <v>164250</v>
      </c>
      <c r="B3327" s="50">
        <f t="shared" ca="1" si="103"/>
        <v>-125.93579442680061</v>
      </c>
    </row>
    <row r="3328" spans="1:2">
      <c r="A3328" s="57">
        <f t="shared" ca="1" si="102"/>
        <v>164300</v>
      </c>
      <c r="B3328" s="50">
        <f t="shared" ca="1" si="103"/>
        <v>-125.78980050099771</v>
      </c>
    </row>
    <row r="3329" spans="1:2">
      <c r="A3329" s="57">
        <f t="shared" ca="1" si="102"/>
        <v>164350</v>
      </c>
      <c r="B3329" s="50">
        <f t="shared" ca="1" si="103"/>
        <v>-125.64554281750142</v>
      </c>
    </row>
    <row r="3330" spans="1:2">
      <c r="A3330" s="57">
        <f t="shared" ca="1" si="102"/>
        <v>164400</v>
      </c>
      <c r="B3330" s="50">
        <f t="shared" ca="1" si="103"/>
        <v>-125.50300561500546</v>
      </c>
    </row>
    <row r="3331" spans="1:2">
      <c r="A3331" s="57">
        <f t="shared" ca="1" si="102"/>
        <v>164450</v>
      </c>
      <c r="B3331" s="50">
        <f t="shared" ca="1" si="103"/>
        <v>-125.36217344152632</v>
      </c>
    </row>
    <row r="3332" spans="1:2">
      <c r="A3332" s="57">
        <f t="shared" ca="1" si="102"/>
        <v>164500</v>
      </c>
      <c r="B3332" s="50">
        <f t="shared" ca="1" si="103"/>
        <v>-125.22303114708855</v>
      </c>
    </row>
    <row r="3333" spans="1:2">
      <c r="A3333" s="57">
        <f t="shared" ca="1" si="102"/>
        <v>164550</v>
      </c>
      <c r="B3333" s="50">
        <f t="shared" ca="1" si="103"/>
        <v>-125.08556387663326</v>
      </c>
    </row>
    <row r="3334" spans="1:2">
      <c r="A3334" s="57">
        <f t="shared" ca="1" si="102"/>
        <v>164600</v>
      </c>
      <c r="B3334" s="50">
        <f t="shared" ca="1" si="103"/>
        <v>-124.94975706314128</v>
      </c>
    </row>
    <row r="3335" spans="1:2">
      <c r="A3335" s="57">
        <f t="shared" ca="1" si="102"/>
        <v>164650</v>
      </c>
      <c r="B3335" s="50">
        <f t="shared" ca="1" si="103"/>
        <v>-124.81559642096435</v>
      </c>
    </row>
    <row r="3336" spans="1:2">
      <c r="A3336" s="57">
        <f t="shared" ca="1" si="102"/>
        <v>164700</v>
      </c>
      <c r="B3336" s="50">
        <f t="shared" ca="1" si="103"/>
        <v>-124.68306793935498</v>
      </c>
    </row>
    <row r="3337" spans="1:2">
      <c r="A3337" s="57">
        <f t="shared" ca="1" si="102"/>
        <v>164750</v>
      </c>
      <c r="B3337" s="50">
        <f t="shared" ca="1" si="103"/>
        <v>-124.55215787619098</v>
      </c>
    </row>
    <row r="3338" spans="1:2">
      <c r="A3338" s="57">
        <f t="shared" ca="1" si="102"/>
        <v>164800</v>
      </c>
      <c r="B3338" s="50">
        <f t="shared" ca="1" si="103"/>
        <v>-124.42285275188368</v>
      </c>
    </row>
    <row r="3339" spans="1:2">
      <c r="A3339" s="57">
        <f t="shared" ca="1" si="102"/>
        <v>164850</v>
      </c>
      <c r="B3339" s="50">
        <f t="shared" ca="1" si="103"/>
        <v>-124.29513934346824</v>
      </c>
    </row>
    <row r="3340" spans="1:2">
      <c r="A3340" s="57">
        <f t="shared" ca="1" si="102"/>
        <v>164900</v>
      </c>
      <c r="B3340" s="50">
        <f t="shared" ca="1" si="103"/>
        <v>-124.16900467886541</v>
      </c>
    </row>
    <row r="3341" spans="1:2">
      <c r="A3341" s="57">
        <f t="shared" ca="1" si="102"/>
        <v>164950</v>
      </c>
      <c r="B3341" s="50">
        <f t="shared" ca="1" si="103"/>
        <v>-124.04443603131206</v>
      </c>
    </row>
    <row r="3342" spans="1:2">
      <c r="A3342" s="57">
        <f t="shared" ca="1" si="102"/>
        <v>165000</v>
      </c>
      <c r="B3342" s="50">
        <f t="shared" ca="1" si="103"/>
        <v>-123.92142091395279</v>
      </c>
    </row>
    <row r="3343" spans="1:2">
      <c r="A3343" s="57">
        <f t="shared" ca="1" si="102"/>
        <v>165050</v>
      </c>
      <c r="B3343" s="50">
        <f t="shared" ca="1" si="103"/>
        <v>-123.79994707458772</v>
      </c>
    </row>
    <row r="3344" spans="1:2">
      <c r="A3344" s="57">
        <f t="shared" ca="1" si="102"/>
        <v>165100</v>
      </c>
      <c r="B3344" s="50">
        <f t="shared" ca="1" si="103"/>
        <v>-123.68000249057118</v>
      </c>
    </row>
    <row r="3345" spans="1:2">
      <c r="A3345" s="57">
        <f t="shared" ca="1" si="102"/>
        <v>165150</v>
      </c>
      <c r="B3345" s="50">
        <f t="shared" ca="1" si="103"/>
        <v>-123.561575363857</v>
      </c>
    </row>
    <row r="3346" spans="1:2">
      <c r="A3346" s="57">
        <f t="shared" ca="1" si="102"/>
        <v>165200</v>
      </c>
      <c r="B3346" s="50">
        <f t="shared" ca="1" si="103"/>
        <v>-123.44465411618332</v>
      </c>
    </row>
    <row r="3347" spans="1:2">
      <c r="A3347" s="57">
        <f t="shared" ca="1" si="102"/>
        <v>165250</v>
      </c>
      <c r="B3347" s="50">
        <f t="shared" ca="1" si="103"/>
        <v>-123.32922738439572</v>
      </c>
    </row>
    <row r="3348" spans="1:2">
      <c r="A3348" s="57">
        <f t="shared" ca="1" si="102"/>
        <v>165300</v>
      </c>
      <c r="B3348" s="50">
        <f t="shared" ca="1" si="103"/>
        <v>-123.21528401589974</v>
      </c>
    </row>
    <row r="3349" spans="1:2">
      <c r="A3349" s="57">
        <f t="shared" ca="1" si="102"/>
        <v>165350</v>
      </c>
      <c r="B3349" s="50">
        <f t="shared" ca="1" si="103"/>
        <v>-123.10281306424315</v>
      </c>
    </row>
    <row r="3350" spans="1:2">
      <c r="A3350" s="57">
        <f t="shared" ca="1" si="102"/>
        <v>165400</v>
      </c>
      <c r="B3350" s="50">
        <f t="shared" ca="1" si="103"/>
        <v>-122.99180378481978</v>
      </c>
    </row>
    <row r="3351" spans="1:2">
      <c r="A3351" s="57">
        <f t="shared" ca="1" si="102"/>
        <v>165450</v>
      </c>
      <c r="B3351" s="50">
        <f t="shared" ca="1" si="103"/>
        <v>-122.88224563069399</v>
      </c>
    </row>
    <row r="3352" spans="1:2">
      <c r="A3352" s="57">
        <f t="shared" ca="1" si="102"/>
        <v>165500</v>
      </c>
      <c r="B3352" s="50">
        <f t="shared" ca="1" si="103"/>
        <v>-122.77412824853967</v>
      </c>
    </row>
    <row r="3353" spans="1:2">
      <c r="A3353" s="57">
        <f t="shared" ca="1" si="102"/>
        <v>165550</v>
      </c>
      <c r="B3353" s="50">
        <f t="shared" ca="1" si="103"/>
        <v>-122.66744147469154</v>
      </c>
    </row>
    <row r="3354" spans="1:2">
      <c r="A3354" s="57">
        <f t="shared" ca="1" si="102"/>
        <v>165600</v>
      </c>
      <c r="B3354" s="50">
        <f t="shared" ca="1" si="103"/>
        <v>-122.56217533130412</v>
      </c>
    </row>
    <row r="3355" spans="1:2">
      <c r="A3355" s="57">
        <f t="shared" ca="1" si="102"/>
        <v>165650</v>
      </c>
      <c r="B3355" s="50">
        <f t="shared" ca="1" si="103"/>
        <v>-122.45832002261635</v>
      </c>
    </row>
    <row r="3356" spans="1:2">
      <c r="A3356" s="57">
        <f t="shared" ca="1" si="102"/>
        <v>165700</v>
      </c>
      <c r="B3356" s="50">
        <f t="shared" ca="1" si="103"/>
        <v>-122.35586593131654</v>
      </c>
    </row>
    <row r="3357" spans="1:2">
      <c r="A3357" s="57">
        <f t="shared" ca="1" si="102"/>
        <v>165750</v>
      </c>
      <c r="B3357" s="50">
        <f t="shared" ca="1" si="103"/>
        <v>-122.25480361500674</v>
      </c>
    </row>
    <row r="3358" spans="1:2">
      <c r="A3358" s="57">
        <f t="shared" ca="1" si="102"/>
        <v>165800</v>
      </c>
      <c r="B3358" s="50">
        <f t="shared" ca="1" si="103"/>
        <v>-122.15512380276159</v>
      </c>
    </row>
    <row r="3359" spans="1:2">
      <c r="A3359" s="57">
        <f t="shared" ca="1" si="102"/>
        <v>165850</v>
      </c>
      <c r="B3359" s="50">
        <f t="shared" ca="1" si="103"/>
        <v>-122.0568173917794</v>
      </c>
    </row>
    <row r="3360" spans="1:2">
      <c r="A3360" s="57">
        <f t="shared" ca="1" si="102"/>
        <v>165900</v>
      </c>
      <c r="B3360" s="50">
        <f t="shared" ca="1" si="103"/>
        <v>-121.95987544412347</v>
      </c>
    </row>
    <row r="3361" spans="1:2">
      <c r="A3361" s="57">
        <f t="shared" ca="1" si="102"/>
        <v>165950</v>
      </c>
      <c r="B3361" s="50">
        <f t="shared" ca="1" si="103"/>
        <v>-121.86428918354919</v>
      </c>
    </row>
    <row r="3362" spans="1:2">
      <c r="A3362" s="57">
        <f t="shared" ca="1" si="102"/>
        <v>166000</v>
      </c>
      <c r="B3362" s="50">
        <f t="shared" ca="1" si="103"/>
        <v>-121.77004999241554</v>
      </c>
    </row>
    <row r="3363" spans="1:2">
      <c r="A3363" s="57">
        <f t="shared" ca="1" si="102"/>
        <v>166050</v>
      </c>
      <c r="B3363" s="50">
        <f t="shared" ca="1" si="103"/>
        <v>-121.67714940867847</v>
      </c>
    </row>
    <row r="3364" spans="1:2">
      <c r="A3364" s="57">
        <f t="shared" ca="1" si="102"/>
        <v>166100</v>
      </c>
      <c r="B3364" s="50">
        <f t="shared" ca="1" si="103"/>
        <v>-121.58557912296283</v>
      </c>
    </row>
    <row r="3365" spans="1:2">
      <c r="A3365" s="57">
        <f t="shared" ca="1" si="102"/>
        <v>166150</v>
      </c>
      <c r="B3365" s="50">
        <f t="shared" ca="1" si="103"/>
        <v>-121.49533097571096</v>
      </c>
    </row>
    <row r="3366" spans="1:2">
      <c r="A3366" s="57">
        <f t="shared" ca="1" si="102"/>
        <v>166200</v>
      </c>
      <c r="B3366" s="50">
        <f t="shared" ca="1" si="103"/>
        <v>-121.40639695440642</v>
      </c>
    </row>
    <row r="3367" spans="1:2">
      <c r="A3367" s="57">
        <f t="shared" ca="1" si="102"/>
        <v>166250</v>
      </c>
      <c r="B3367" s="50">
        <f t="shared" ca="1" si="103"/>
        <v>-121.31876919086903</v>
      </c>
    </row>
    <row r="3368" spans="1:2">
      <c r="A3368" s="57">
        <f t="shared" ca="1" si="102"/>
        <v>166300</v>
      </c>
      <c r="B3368" s="50">
        <f t="shared" ca="1" si="103"/>
        <v>-121.23243995862069</v>
      </c>
    </row>
    <row r="3369" spans="1:2">
      <c r="A3369" s="57">
        <f t="shared" ca="1" si="102"/>
        <v>166350</v>
      </c>
      <c r="B3369" s="50">
        <f t="shared" ca="1" si="103"/>
        <v>-121.14740167031856</v>
      </c>
    </row>
    <row r="3370" spans="1:2">
      <c r="A3370" s="57">
        <f t="shared" ca="1" si="102"/>
        <v>166400</v>
      </c>
      <c r="B3370" s="50">
        <f t="shared" ca="1" si="103"/>
        <v>-121.0636468752553</v>
      </c>
    </row>
    <row r="3371" spans="1:2">
      <c r="A3371" s="57">
        <f t="shared" ref="A3371:A3434" ca="1" si="104">OFFSET(A3371,-1,0)+f_stop/5000</f>
        <v>166450</v>
      </c>
      <c r="B3371" s="50">
        <f t="shared" ref="B3371:B3434" ca="1" si="105">20*LOG(ABS(   (1/f_dec*SIN(f_dec*$A3371/Fm*PI())/SIN($A3371/Fm*PI()))^(order-2) * (1/f_dec2*SIN(f_dec2*$A3371/Fm*PI())/SIN($A3371/Fm*PI())) *  (1/(f_dec*n_avg)*SIN((f_dec*n_avg)*$A3371/Fm*PI())/SIN($A3371/Fm*PI()))    ))</f>
        <v>-120.98116825692227</v>
      </c>
    </row>
    <row r="3372" spans="1:2">
      <c r="A3372" s="57">
        <f t="shared" ca="1" si="104"/>
        <v>166500</v>
      </c>
      <c r="B3372" s="50">
        <f t="shared" ca="1" si="105"/>
        <v>-120.89995863063612</v>
      </c>
    </row>
    <row r="3373" spans="1:2">
      <c r="A3373" s="57">
        <f t="shared" ca="1" si="104"/>
        <v>166550</v>
      </c>
      <c r="B3373" s="50">
        <f t="shared" ca="1" si="105"/>
        <v>-120.82001094122525</v>
      </c>
    </row>
    <row r="3374" spans="1:2">
      <c r="A3374" s="57">
        <f t="shared" ca="1" si="104"/>
        <v>166600</v>
      </c>
      <c r="B3374" s="50">
        <f t="shared" ca="1" si="105"/>
        <v>-120.74131826077533</v>
      </c>
    </row>
    <row r="3375" spans="1:2">
      <c r="A3375" s="57">
        <f t="shared" ca="1" si="104"/>
        <v>166650</v>
      </c>
      <c r="B3375" s="50">
        <f t="shared" ca="1" si="105"/>
        <v>-120.66387378643171</v>
      </c>
    </row>
    <row r="3376" spans="1:2">
      <c r="A3376" s="57">
        <f t="shared" ca="1" si="104"/>
        <v>166700</v>
      </c>
      <c r="B3376" s="50">
        <f t="shared" ca="1" si="105"/>
        <v>-120.58767083825806</v>
      </c>
    </row>
    <row r="3377" spans="1:2">
      <c r="A3377" s="57">
        <f t="shared" ca="1" si="104"/>
        <v>166750</v>
      </c>
      <c r="B3377" s="50">
        <f t="shared" ca="1" si="105"/>
        <v>-120.51270285714806</v>
      </c>
    </row>
    <row r="3378" spans="1:2">
      <c r="A3378" s="57">
        <f t="shared" ca="1" si="104"/>
        <v>166800</v>
      </c>
      <c r="B3378" s="50">
        <f t="shared" ca="1" si="105"/>
        <v>-120.43896340279062</v>
      </c>
    </row>
    <row r="3379" spans="1:2">
      <c r="A3379" s="57">
        <f t="shared" ca="1" si="104"/>
        <v>166850</v>
      </c>
      <c r="B3379" s="50">
        <f t="shared" ca="1" si="105"/>
        <v>-120.36644615168507</v>
      </c>
    </row>
    <row r="3380" spans="1:2">
      <c r="A3380" s="57">
        <f t="shared" ca="1" si="104"/>
        <v>166900</v>
      </c>
      <c r="B3380" s="50">
        <f t="shared" ca="1" si="105"/>
        <v>-120.29514489520713</v>
      </c>
    </row>
    <row r="3381" spans="1:2">
      <c r="A3381" s="57">
        <f t="shared" ca="1" si="104"/>
        <v>166950</v>
      </c>
      <c r="B3381" s="50">
        <f t="shared" ca="1" si="105"/>
        <v>-120.22505353772212</v>
      </c>
    </row>
    <row r="3382" spans="1:2">
      <c r="A3382" s="57">
        <f t="shared" ca="1" si="104"/>
        <v>167000</v>
      </c>
      <c r="B3382" s="50">
        <f t="shared" ca="1" si="105"/>
        <v>-120.15616609474618</v>
      </c>
    </row>
    <row r="3383" spans="1:2">
      <c r="A3383" s="57">
        <f t="shared" ca="1" si="104"/>
        <v>167050</v>
      </c>
      <c r="B3383" s="50">
        <f t="shared" ca="1" si="105"/>
        <v>-120.08847669115244</v>
      </c>
    </row>
    <row r="3384" spans="1:2">
      <c r="A3384" s="57">
        <f t="shared" ca="1" si="104"/>
        <v>167100</v>
      </c>
      <c r="B3384" s="50">
        <f t="shared" ca="1" si="105"/>
        <v>-120.02197955942219</v>
      </c>
    </row>
    <row r="3385" spans="1:2">
      <c r="A3385" s="57">
        <f t="shared" ca="1" si="104"/>
        <v>167150</v>
      </c>
      <c r="B3385" s="50">
        <f t="shared" ca="1" si="105"/>
        <v>-119.95666903793895</v>
      </c>
    </row>
    <row r="3386" spans="1:2">
      <c r="A3386" s="57">
        <f t="shared" ca="1" si="104"/>
        <v>167200</v>
      </c>
      <c r="B3386" s="50">
        <f t="shared" ca="1" si="105"/>
        <v>-119.89253956932538</v>
      </c>
    </row>
    <row r="3387" spans="1:2">
      <c r="A3387" s="57">
        <f t="shared" ca="1" si="104"/>
        <v>167250</v>
      </c>
      <c r="B3387" s="50">
        <f t="shared" ca="1" si="105"/>
        <v>-119.82958569882051</v>
      </c>
    </row>
    <row r="3388" spans="1:2">
      <c r="A3388" s="57">
        <f t="shared" ca="1" si="104"/>
        <v>167300</v>
      </c>
      <c r="B3388" s="50">
        <f t="shared" ca="1" si="105"/>
        <v>-119.7678020726978</v>
      </c>
    </row>
    <row r="3389" spans="1:2">
      <c r="A3389" s="57">
        <f t="shared" ca="1" si="104"/>
        <v>167350</v>
      </c>
      <c r="B3389" s="50">
        <f t="shared" ca="1" si="105"/>
        <v>-119.70718343672125</v>
      </c>
    </row>
    <row r="3390" spans="1:2">
      <c r="A3390" s="57">
        <f t="shared" ca="1" si="104"/>
        <v>167400</v>
      </c>
      <c r="B3390" s="50">
        <f t="shared" ca="1" si="105"/>
        <v>-119.64772463464045</v>
      </c>
    </row>
    <row r="3391" spans="1:2">
      <c r="A3391" s="57">
        <f t="shared" ca="1" si="104"/>
        <v>167450</v>
      </c>
      <c r="B3391" s="50">
        <f t="shared" ca="1" si="105"/>
        <v>-119.58942060672184</v>
      </c>
    </row>
    <row r="3392" spans="1:2">
      <c r="A3392" s="57">
        <f t="shared" ca="1" si="104"/>
        <v>167500</v>
      </c>
      <c r="B3392" s="50">
        <f t="shared" ca="1" si="105"/>
        <v>-119.53226638831663</v>
      </c>
    </row>
    <row r="3393" spans="1:2">
      <c r="A3393" s="57">
        <f t="shared" ca="1" si="104"/>
        <v>167550</v>
      </c>
      <c r="B3393" s="50">
        <f t="shared" ca="1" si="105"/>
        <v>-119.4762571084635</v>
      </c>
    </row>
    <row r="3394" spans="1:2">
      <c r="A3394" s="57">
        <f t="shared" ca="1" si="104"/>
        <v>167600</v>
      </c>
      <c r="B3394" s="50">
        <f t="shared" ca="1" si="105"/>
        <v>-119.42138798852582</v>
      </c>
    </row>
    <row r="3395" spans="1:2">
      <c r="A3395" s="57">
        <f t="shared" ca="1" si="104"/>
        <v>167650</v>
      </c>
      <c r="B3395" s="50">
        <f t="shared" ca="1" si="105"/>
        <v>-119.367654340862</v>
      </c>
    </row>
    <row r="3396" spans="1:2">
      <c r="A3396" s="57">
        <f t="shared" ca="1" si="104"/>
        <v>167700</v>
      </c>
      <c r="B3396" s="50">
        <f t="shared" ca="1" si="105"/>
        <v>-119.31505156752898</v>
      </c>
    </row>
    <row r="3397" spans="1:2">
      <c r="A3397" s="57">
        <f t="shared" ca="1" si="104"/>
        <v>167750</v>
      </c>
      <c r="B3397" s="50">
        <f t="shared" ca="1" si="105"/>
        <v>-119.2635751590168</v>
      </c>
    </row>
    <row r="3398" spans="1:2">
      <c r="A3398" s="57">
        <f t="shared" ca="1" si="104"/>
        <v>167800</v>
      </c>
      <c r="B3398" s="50">
        <f t="shared" ca="1" si="105"/>
        <v>-119.21322069301502</v>
      </c>
    </row>
    <row r="3399" spans="1:2">
      <c r="A3399" s="57">
        <f t="shared" ca="1" si="104"/>
        <v>167850</v>
      </c>
      <c r="B3399" s="50">
        <f t="shared" ca="1" si="105"/>
        <v>-119.16398383320859</v>
      </c>
    </row>
    <row r="3400" spans="1:2">
      <c r="A3400" s="57">
        <f t="shared" ca="1" si="104"/>
        <v>167900</v>
      </c>
      <c r="B3400" s="50">
        <f t="shared" ca="1" si="105"/>
        <v>-119.11586032810399</v>
      </c>
    </row>
    <row r="3401" spans="1:2">
      <c r="A3401" s="57">
        <f t="shared" ca="1" si="104"/>
        <v>167950</v>
      </c>
      <c r="B3401" s="50">
        <f t="shared" ca="1" si="105"/>
        <v>-119.06884600988383</v>
      </c>
    </row>
    <row r="3402" spans="1:2">
      <c r="A3402" s="57">
        <f t="shared" ca="1" si="104"/>
        <v>168000</v>
      </c>
      <c r="B3402" s="50">
        <f t="shared" ca="1" si="105"/>
        <v>-119.02293679328965</v>
      </c>
    </row>
    <row r="3403" spans="1:2">
      <c r="A3403" s="57">
        <f t="shared" ca="1" si="104"/>
        <v>168050</v>
      </c>
      <c r="B3403" s="50">
        <f t="shared" ca="1" si="105"/>
        <v>-118.97812867453247</v>
      </c>
    </row>
    <row r="3404" spans="1:2">
      <c r="A3404" s="57">
        <f t="shared" ca="1" si="104"/>
        <v>168100</v>
      </c>
      <c r="B3404" s="50">
        <f t="shared" ca="1" si="105"/>
        <v>-118.93441773022998</v>
      </c>
    </row>
    <row r="3405" spans="1:2">
      <c r="A3405" s="57">
        <f t="shared" ca="1" si="104"/>
        <v>168150</v>
      </c>
      <c r="B3405" s="50">
        <f t="shared" ca="1" si="105"/>
        <v>-118.89180011636989</v>
      </c>
    </row>
    <row r="3406" spans="1:2">
      <c r="A3406" s="57">
        <f t="shared" ca="1" si="104"/>
        <v>168200</v>
      </c>
      <c r="B3406" s="50">
        <f t="shared" ca="1" si="105"/>
        <v>-118.85027206729953</v>
      </c>
    </row>
    <row r="3407" spans="1:2">
      <c r="A3407" s="57">
        <f t="shared" ca="1" si="104"/>
        <v>168250</v>
      </c>
      <c r="B3407" s="50">
        <f t="shared" ca="1" si="105"/>
        <v>-118.80982989473961</v>
      </c>
    </row>
    <row r="3408" spans="1:2">
      <c r="A3408" s="57">
        <f t="shared" ca="1" si="104"/>
        <v>168300</v>
      </c>
      <c r="B3408" s="50">
        <f t="shared" ca="1" si="105"/>
        <v>-118.77046998682337</v>
      </c>
    </row>
    <row r="3409" spans="1:2">
      <c r="A3409" s="57">
        <f t="shared" ca="1" si="104"/>
        <v>168350</v>
      </c>
      <c r="B3409" s="50">
        <f t="shared" ca="1" si="105"/>
        <v>-118.73218880715922</v>
      </c>
    </row>
    <row r="3410" spans="1:2">
      <c r="A3410" s="57">
        <f t="shared" ca="1" si="104"/>
        <v>168400</v>
      </c>
      <c r="B3410" s="50">
        <f t="shared" ca="1" si="105"/>
        <v>-118.69498289391673</v>
      </c>
    </row>
    <row r="3411" spans="1:2">
      <c r="A3411" s="57">
        <f t="shared" ca="1" si="104"/>
        <v>168450</v>
      </c>
      <c r="B3411" s="50">
        <f t="shared" ca="1" si="105"/>
        <v>-118.65884885893605</v>
      </c>
    </row>
    <row r="3412" spans="1:2">
      <c r="A3412" s="57">
        <f t="shared" ca="1" si="104"/>
        <v>168500</v>
      </c>
      <c r="B3412" s="50">
        <f t="shared" ca="1" si="105"/>
        <v>-118.62378338685917</v>
      </c>
    </row>
    <row r="3413" spans="1:2">
      <c r="A3413" s="57">
        <f t="shared" ca="1" si="104"/>
        <v>168550</v>
      </c>
      <c r="B3413" s="50">
        <f t="shared" ca="1" si="105"/>
        <v>-118.58978323428359</v>
      </c>
    </row>
    <row r="3414" spans="1:2">
      <c r="A3414" s="57">
        <f t="shared" ca="1" si="104"/>
        <v>168600</v>
      </c>
      <c r="B3414" s="50">
        <f t="shared" ca="1" si="105"/>
        <v>-118.55684522893705</v>
      </c>
    </row>
    <row r="3415" spans="1:2">
      <c r="A3415" s="57">
        <f t="shared" ca="1" si="104"/>
        <v>168650</v>
      </c>
      <c r="B3415" s="50">
        <f t="shared" ca="1" si="105"/>
        <v>-118.52496626887385</v>
      </c>
    </row>
    <row r="3416" spans="1:2">
      <c r="A3416" s="57">
        <f t="shared" ca="1" si="104"/>
        <v>168700</v>
      </c>
      <c r="B3416" s="50">
        <f t="shared" ca="1" si="105"/>
        <v>-118.49414332169107</v>
      </c>
    </row>
    <row r="3417" spans="1:2">
      <c r="A3417" s="57">
        <f t="shared" ca="1" si="104"/>
        <v>168750</v>
      </c>
      <c r="B3417" s="50">
        <f t="shared" ca="1" si="105"/>
        <v>-118.46437342376561</v>
      </c>
    </row>
    <row r="3418" spans="1:2">
      <c r="A3418" s="57">
        <f t="shared" ca="1" si="104"/>
        <v>168800</v>
      </c>
      <c r="B3418" s="50">
        <f t="shared" ca="1" si="105"/>
        <v>-118.43565367951051</v>
      </c>
    </row>
    <row r="3419" spans="1:2">
      <c r="A3419" s="57">
        <f t="shared" ca="1" si="104"/>
        <v>168850</v>
      </c>
      <c r="B3419" s="50">
        <f t="shared" ca="1" si="105"/>
        <v>-118.40798126065093</v>
      </c>
    </row>
    <row r="3420" spans="1:2">
      <c r="A3420" s="57">
        <f t="shared" ca="1" si="104"/>
        <v>168900</v>
      </c>
      <c r="B3420" s="50">
        <f t="shared" ca="1" si="105"/>
        <v>-118.38135340551879</v>
      </c>
    </row>
    <row r="3421" spans="1:2">
      <c r="A3421" s="57">
        <f t="shared" ca="1" si="104"/>
        <v>168950</v>
      </c>
      <c r="B3421" s="50">
        <f t="shared" ca="1" si="105"/>
        <v>-118.35576741836653</v>
      </c>
    </row>
    <row r="3422" spans="1:2">
      <c r="A3422" s="57">
        <f t="shared" ca="1" si="104"/>
        <v>169000</v>
      </c>
      <c r="B3422" s="50">
        <f t="shared" ca="1" si="105"/>
        <v>-118.33122066869834</v>
      </c>
    </row>
    <row r="3423" spans="1:2">
      <c r="A3423" s="57">
        <f t="shared" ca="1" si="104"/>
        <v>169050</v>
      </c>
      <c r="B3423" s="50">
        <f t="shared" ca="1" si="105"/>
        <v>-118.30771059062013</v>
      </c>
    </row>
    <row r="3424" spans="1:2">
      <c r="A3424" s="57">
        <f t="shared" ca="1" si="104"/>
        <v>169100</v>
      </c>
      <c r="B3424" s="50">
        <f t="shared" ca="1" si="105"/>
        <v>-118.28523468220627</v>
      </c>
    </row>
    <row r="3425" spans="1:2">
      <c r="A3425" s="57">
        <f t="shared" ca="1" si="104"/>
        <v>169150</v>
      </c>
      <c r="B3425" s="50">
        <f t="shared" ca="1" si="105"/>
        <v>-118.26379050488414</v>
      </c>
    </row>
    <row r="3426" spans="1:2">
      <c r="A3426" s="57">
        <f t="shared" ca="1" si="104"/>
        <v>169200</v>
      </c>
      <c r="B3426" s="50">
        <f t="shared" ca="1" si="105"/>
        <v>-118.24337568283516</v>
      </c>
    </row>
    <row r="3427" spans="1:2">
      <c r="A3427" s="57">
        <f t="shared" ca="1" si="104"/>
        <v>169250</v>
      </c>
      <c r="B3427" s="50">
        <f t="shared" ca="1" si="105"/>
        <v>-118.22398790241267</v>
      </c>
    </row>
    <row r="3428" spans="1:2">
      <c r="A3428" s="57">
        <f t="shared" ca="1" si="104"/>
        <v>169300</v>
      </c>
      <c r="B3428" s="50">
        <f t="shared" ca="1" si="105"/>
        <v>-118.20562491157595</v>
      </c>
    </row>
    <row r="3429" spans="1:2">
      <c r="A3429" s="57">
        <f t="shared" ca="1" si="104"/>
        <v>169350</v>
      </c>
      <c r="B3429" s="50">
        <f t="shared" ca="1" si="105"/>
        <v>-118.18828451934033</v>
      </c>
    </row>
    <row r="3430" spans="1:2">
      <c r="A3430" s="57">
        <f t="shared" ca="1" si="104"/>
        <v>169400</v>
      </c>
      <c r="B3430" s="50">
        <f t="shared" ca="1" si="105"/>
        <v>-118.17196459524295</v>
      </c>
    </row>
    <row r="3431" spans="1:2">
      <c r="A3431" s="57">
        <f t="shared" ca="1" si="104"/>
        <v>169450</v>
      </c>
      <c r="B3431" s="50">
        <f t="shared" ca="1" si="105"/>
        <v>-118.15666306882403</v>
      </c>
    </row>
    <row r="3432" spans="1:2">
      <c r="A3432" s="57">
        <f t="shared" ca="1" si="104"/>
        <v>169500</v>
      </c>
      <c r="B3432" s="50">
        <f t="shared" ca="1" si="105"/>
        <v>-118.14237792912316</v>
      </c>
    </row>
    <row r="3433" spans="1:2">
      <c r="A3433" s="57">
        <f t="shared" ca="1" si="104"/>
        <v>169550</v>
      </c>
      <c r="B3433" s="50">
        <f t="shared" ca="1" si="105"/>
        <v>-118.12910722419092</v>
      </c>
    </row>
    <row r="3434" spans="1:2">
      <c r="A3434" s="57">
        <f t="shared" ca="1" si="104"/>
        <v>169600</v>
      </c>
      <c r="B3434" s="50">
        <f t="shared" ca="1" si="105"/>
        <v>-118.11684906061461</v>
      </c>
    </row>
    <row r="3435" spans="1:2">
      <c r="A3435" s="57">
        <f t="shared" ref="A3435:A3498" ca="1" si="106">OFFSET(A3435,-1,0)+f_stop/5000</f>
        <v>169650</v>
      </c>
      <c r="B3435" s="50">
        <f t="shared" ref="B3435:B3498" ca="1" si="107">20*LOG(ABS(   (1/f_dec*SIN(f_dec*$A3435/Fm*PI())/SIN($A3435/Fm*PI()))^(order-2) * (1/f_dec2*SIN(f_dec2*$A3435/Fm*PI())/SIN($A3435/Fm*PI())) *  (1/(f_dec*n_avg)*SIN((f_dec*n_avg)*$A3435/Fm*PI())/SIN($A3435/Fm*PI()))    ))</f>
        <v>-118.10560160305903</v>
      </c>
    </row>
    <row r="3436" spans="1:2">
      <c r="A3436" s="57">
        <f t="shared" ca="1" si="106"/>
        <v>169700</v>
      </c>
      <c r="B3436" s="50">
        <f t="shared" ca="1" si="107"/>
        <v>-118.09536307382091</v>
      </c>
    </row>
    <row r="3437" spans="1:2">
      <c r="A3437" s="57">
        <f t="shared" ca="1" si="106"/>
        <v>169750</v>
      </c>
      <c r="B3437" s="50">
        <f t="shared" ca="1" si="107"/>
        <v>-118.0861317523979</v>
      </c>
    </row>
    <row r="3438" spans="1:2">
      <c r="A3438" s="57">
        <f t="shared" ca="1" si="106"/>
        <v>169800</v>
      </c>
      <c r="B3438" s="50">
        <f t="shared" ca="1" si="107"/>
        <v>-118.07790597507088</v>
      </c>
    </row>
    <row r="3439" spans="1:2">
      <c r="A3439" s="57">
        <f t="shared" ca="1" si="106"/>
        <v>169850</v>
      </c>
      <c r="B3439" s="50">
        <f t="shared" ca="1" si="107"/>
        <v>-118.07068413450013</v>
      </c>
    </row>
    <row r="3440" spans="1:2">
      <c r="A3440" s="57">
        <f t="shared" ca="1" si="106"/>
        <v>169900</v>
      </c>
      <c r="B3440" s="50">
        <f t="shared" ca="1" si="107"/>
        <v>-118.06446467933476</v>
      </c>
    </row>
    <row r="3441" spans="1:2">
      <c r="A3441" s="57">
        <f t="shared" ca="1" si="106"/>
        <v>169950</v>
      </c>
      <c r="B3441" s="50">
        <f t="shared" ca="1" si="107"/>
        <v>-118.0592461138354</v>
      </c>
    </row>
    <row r="3442" spans="1:2">
      <c r="A3442" s="57">
        <f t="shared" ca="1" si="106"/>
        <v>170000</v>
      </c>
      <c r="B3442" s="50">
        <f t="shared" ca="1" si="107"/>
        <v>-118.05502699750981</v>
      </c>
    </row>
    <row r="3443" spans="1:2">
      <c r="A3443" s="57">
        <f t="shared" ca="1" si="106"/>
        <v>170050</v>
      </c>
      <c r="B3443" s="50">
        <f t="shared" ca="1" si="107"/>
        <v>-118.05180594476144</v>
      </c>
    </row>
    <row r="3444" spans="1:2">
      <c r="A3444" s="57">
        <f t="shared" ca="1" si="106"/>
        <v>170100</v>
      </c>
      <c r="B3444" s="50">
        <f t="shared" ca="1" si="107"/>
        <v>-118.04958162455057</v>
      </c>
    </row>
    <row r="3445" spans="1:2">
      <c r="A3445" s="57">
        <f t="shared" ca="1" si="106"/>
        <v>170150</v>
      </c>
      <c r="B3445" s="50">
        <f t="shared" ca="1" si="107"/>
        <v>-118.04835276006783</v>
      </c>
    </row>
    <row r="3446" spans="1:2">
      <c r="A3446" s="57">
        <f t="shared" ca="1" si="106"/>
        <v>170200</v>
      </c>
      <c r="B3446" s="50">
        <f t="shared" ca="1" si="107"/>
        <v>-118.04811812842034</v>
      </c>
    </row>
    <row r="3447" spans="1:2">
      <c r="A3447" s="57">
        <f t="shared" ca="1" si="106"/>
        <v>170250</v>
      </c>
      <c r="B3447" s="50">
        <f t="shared" ca="1" si="107"/>
        <v>-118.04887656032983</v>
      </c>
    </row>
    <row r="3448" spans="1:2">
      <c r="A3448" s="57">
        <f t="shared" ca="1" si="106"/>
        <v>170300</v>
      </c>
      <c r="B3448" s="50">
        <f t="shared" ca="1" si="107"/>
        <v>-118.05062693984267</v>
      </c>
    </row>
    <row r="3449" spans="1:2">
      <c r="A3449" s="57">
        <f t="shared" ca="1" si="106"/>
        <v>170350</v>
      </c>
      <c r="B3449" s="50">
        <f t="shared" ca="1" si="107"/>
        <v>-118.05336820405215</v>
      </c>
    </row>
    <row r="3450" spans="1:2">
      <c r="A3450" s="57">
        <f t="shared" ca="1" si="106"/>
        <v>170400</v>
      </c>
      <c r="B3450" s="50">
        <f t="shared" ca="1" si="107"/>
        <v>-118.05709934283222</v>
      </c>
    </row>
    <row r="3451" spans="1:2">
      <c r="A3451" s="57">
        <f t="shared" ca="1" si="106"/>
        <v>170450</v>
      </c>
      <c r="B3451" s="50">
        <f t="shared" ca="1" si="107"/>
        <v>-118.061819398583</v>
      </c>
    </row>
    <row r="3452" spans="1:2">
      <c r="A3452" s="57">
        <f t="shared" ca="1" si="106"/>
        <v>170500</v>
      </c>
      <c r="B3452" s="50">
        <f t="shared" ca="1" si="107"/>
        <v>-118.06752746598767</v>
      </c>
    </row>
    <row r="3453" spans="1:2">
      <c r="A3453" s="57">
        <f t="shared" ca="1" si="106"/>
        <v>170550</v>
      </c>
      <c r="B3453" s="50">
        <f t="shared" ca="1" si="107"/>
        <v>-118.07422269178099</v>
      </c>
    </row>
    <row r="3454" spans="1:2">
      <c r="A3454" s="57">
        <f t="shared" ca="1" si="106"/>
        <v>170600</v>
      </c>
      <c r="B3454" s="50">
        <f t="shared" ca="1" si="107"/>
        <v>-118.08190427452878</v>
      </c>
    </row>
    <row r="3455" spans="1:2">
      <c r="A3455" s="57">
        <f t="shared" ca="1" si="106"/>
        <v>170650</v>
      </c>
      <c r="B3455" s="50">
        <f t="shared" ca="1" si="107"/>
        <v>-118.09057146441887</v>
      </c>
    </row>
    <row r="3456" spans="1:2">
      <c r="A3456" s="57">
        <f t="shared" ca="1" si="106"/>
        <v>170700</v>
      </c>
      <c r="B3456" s="50">
        <f t="shared" ca="1" si="107"/>
        <v>-118.1002235630629</v>
      </c>
    </row>
    <row r="3457" spans="1:2">
      <c r="A3457" s="57">
        <f t="shared" ca="1" si="106"/>
        <v>170750</v>
      </c>
      <c r="B3457" s="50">
        <f t="shared" ca="1" si="107"/>
        <v>-118.11085992330918</v>
      </c>
    </row>
    <row r="3458" spans="1:2">
      <c r="A3458" s="57">
        <f t="shared" ca="1" si="106"/>
        <v>170800</v>
      </c>
      <c r="B3458" s="50">
        <f t="shared" ca="1" si="107"/>
        <v>-118.12247994906645</v>
      </c>
    </row>
    <row r="3459" spans="1:2">
      <c r="A3459" s="57">
        <f t="shared" ca="1" si="106"/>
        <v>170850</v>
      </c>
      <c r="B3459" s="50">
        <f t="shared" ca="1" si="107"/>
        <v>-118.13508309513847</v>
      </c>
    </row>
    <row r="3460" spans="1:2">
      <c r="A3460" s="57">
        <f t="shared" ca="1" si="106"/>
        <v>170900</v>
      </c>
      <c r="B3460" s="50">
        <f t="shared" ca="1" si="107"/>
        <v>-118.14866886706908</v>
      </c>
    </row>
    <row r="3461" spans="1:2">
      <c r="A3461" s="57">
        <f t="shared" ca="1" si="106"/>
        <v>170950</v>
      </c>
      <c r="B3461" s="50">
        <f t="shared" ca="1" si="107"/>
        <v>-118.16323682099824</v>
      </c>
    </row>
    <row r="3462" spans="1:2">
      <c r="A3462" s="57">
        <f t="shared" ca="1" si="106"/>
        <v>171000</v>
      </c>
      <c r="B3462" s="50">
        <f t="shared" ca="1" si="107"/>
        <v>-118.17878656352848</v>
      </c>
    </row>
    <row r="3463" spans="1:2">
      <c r="A3463" s="57">
        <f t="shared" ca="1" si="106"/>
        <v>171050</v>
      </c>
      <c r="B3463" s="50">
        <f t="shared" ca="1" si="107"/>
        <v>-118.19531775160169</v>
      </c>
    </row>
    <row r="3464" spans="1:2">
      <c r="A3464" s="57">
        <f t="shared" ca="1" si="106"/>
        <v>171100</v>
      </c>
      <c r="B3464" s="50">
        <f t="shared" ca="1" si="107"/>
        <v>-118.21283009238661</v>
      </c>
    </row>
    <row r="3465" spans="1:2">
      <c r="A3465" s="57">
        <f t="shared" ca="1" si="106"/>
        <v>171150</v>
      </c>
      <c r="B3465" s="50">
        <f t="shared" ca="1" si="107"/>
        <v>-118.23132334317661</v>
      </c>
    </row>
    <row r="3466" spans="1:2">
      <c r="A3466" s="57">
        <f t="shared" ca="1" si="106"/>
        <v>171200</v>
      </c>
      <c r="B3466" s="50">
        <f t="shared" ca="1" si="107"/>
        <v>-118.25079731129763</v>
      </c>
    </row>
    <row r="3467" spans="1:2">
      <c r="A3467" s="57">
        <f t="shared" ca="1" si="106"/>
        <v>171250</v>
      </c>
      <c r="B3467" s="50">
        <f t="shared" ca="1" si="107"/>
        <v>-118.27125185402673</v>
      </c>
    </row>
    <row r="3468" spans="1:2">
      <c r="A3468" s="57">
        <f t="shared" ca="1" si="106"/>
        <v>171300</v>
      </c>
      <c r="B3468" s="50">
        <f t="shared" ca="1" si="107"/>
        <v>-118.29268687852036</v>
      </c>
    </row>
    <row r="3469" spans="1:2">
      <c r="A3469" s="57">
        <f t="shared" ca="1" si="106"/>
        <v>171350</v>
      </c>
      <c r="B3469" s="50">
        <f t="shared" ca="1" si="107"/>
        <v>-118.31510234175353</v>
      </c>
    </row>
    <row r="3470" spans="1:2">
      <c r="A3470" s="57">
        <f t="shared" ca="1" si="106"/>
        <v>171400</v>
      </c>
      <c r="B3470" s="50">
        <f t="shared" ca="1" si="107"/>
        <v>-118.33849825046842</v>
      </c>
    </row>
    <row r="3471" spans="1:2">
      <c r="A3471" s="57">
        <f t="shared" ca="1" si="106"/>
        <v>171450</v>
      </c>
      <c r="B3471" s="50">
        <f t="shared" ca="1" si="107"/>
        <v>-118.36287466113363</v>
      </c>
    </row>
    <row r="3472" spans="1:2">
      <c r="A3472" s="57">
        <f t="shared" ca="1" si="106"/>
        <v>171500</v>
      </c>
      <c r="B3472" s="50">
        <f t="shared" ca="1" si="107"/>
        <v>-118.38823167991323</v>
      </c>
    </row>
    <row r="3473" spans="1:2">
      <c r="A3473" s="57">
        <f t="shared" ca="1" si="106"/>
        <v>171550</v>
      </c>
      <c r="B3473" s="50">
        <f t="shared" ca="1" si="107"/>
        <v>-118.41456946264609</v>
      </c>
    </row>
    <row r="3474" spans="1:2">
      <c r="A3474" s="57">
        <f t="shared" ca="1" si="106"/>
        <v>171600</v>
      </c>
      <c r="B3474" s="50">
        <f t="shared" ca="1" si="107"/>
        <v>-118.44188821483502</v>
      </c>
    </row>
    <row r="3475" spans="1:2">
      <c r="A3475" s="57">
        <f t="shared" ca="1" si="106"/>
        <v>171650</v>
      </c>
      <c r="B3475" s="50">
        <f t="shared" ca="1" si="107"/>
        <v>-118.47018819164639</v>
      </c>
    </row>
    <row r="3476" spans="1:2">
      <c r="A3476" s="57">
        <f t="shared" ca="1" si="106"/>
        <v>171700</v>
      </c>
      <c r="B3476" s="50">
        <f t="shared" ca="1" si="107"/>
        <v>-118.49946969791922</v>
      </c>
    </row>
    <row r="3477" spans="1:2">
      <c r="A3477" s="57">
        <f t="shared" ca="1" si="106"/>
        <v>171750</v>
      </c>
      <c r="B3477" s="50">
        <f t="shared" ca="1" si="107"/>
        <v>-118.52973308818491</v>
      </c>
    </row>
    <row r="3478" spans="1:2">
      <c r="A3478" s="57">
        <f t="shared" ca="1" si="106"/>
        <v>171800</v>
      </c>
      <c r="B3478" s="50">
        <f t="shared" ca="1" si="107"/>
        <v>-118.56097876669629</v>
      </c>
    </row>
    <row r="3479" spans="1:2">
      <c r="A3479" s="57">
        <f t="shared" ca="1" si="106"/>
        <v>171850</v>
      </c>
      <c r="B3479" s="50">
        <f t="shared" ca="1" si="107"/>
        <v>-118.59320718746764</v>
      </c>
    </row>
    <row r="3480" spans="1:2">
      <c r="A3480" s="57">
        <f t="shared" ca="1" si="106"/>
        <v>171900</v>
      </c>
      <c r="B3480" s="50">
        <f t="shared" ca="1" si="107"/>
        <v>-118.62641885432373</v>
      </c>
    </row>
    <row r="3481" spans="1:2">
      <c r="A3481" s="57">
        <f t="shared" ca="1" si="106"/>
        <v>171950</v>
      </c>
      <c r="B3481" s="50">
        <f t="shared" ca="1" si="107"/>
        <v>-118.66061432095982</v>
      </c>
    </row>
    <row r="3482" spans="1:2">
      <c r="A3482" s="57">
        <f t="shared" ca="1" si="106"/>
        <v>172000</v>
      </c>
      <c r="B3482" s="50">
        <f t="shared" ca="1" si="107"/>
        <v>-118.69579419101112</v>
      </c>
    </row>
    <row r="3483" spans="1:2">
      <c r="A3483" s="57">
        <f t="shared" ca="1" si="106"/>
        <v>172050</v>
      </c>
      <c r="B3483" s="50">
        <f t="shared" ca="1" si="107"/>
        <v>-118.73195911813264</v>
      </c>
    </row>
    <row r="3484" spans="1:2">
      <c r="A3484" s="57">
        <f t="shared" ca="1" si="106"/>
        <v>172100</v>
      </c>
      <c r="B3484" s="50">
        <f t="shared" ca="1" si="107"/>
        <v>-118.76910980608906</v>
      </c>
    </row>
    <row r="3485" spans="1:2">
      <c r="A3485" s="57">
        <f t="shared" ca="1" si="106"/>
        <v>172150</v>
      </c>
      <c r="B3485" s="50">
        <f t="shared" ca="1" si="107"/>
        <v>-118.80724700885497</v>
      </c>
    </row>
    <row r="3486" spans="1:2">
      <c r="A3486" s="57">
        <f t="shared" ca="1" si="106"/>
        <v>172200</v>
      </c>
      <c r="B3486" s="50">
        <f t="shared" ca="1" si="107"/>
        <v>-118.84637153072484</v>
      </c>
    </row>
    <row r="3487" spans="1:2">
      <c r="A3487" s="57">
        <f t="shared" ca="1" si="106"/>
        <v>172250</v>
      </c>
      <c r="B3487" s="50">
        <f t="shared" ca="1" si="107"/>
        <v>-118.88648422643378</v>
      </c>
    </row>
    <row r="3488" spans="1:2">
      <c r="A3488" s="57">
        <f t="shared" ca="1" si="106"/>
        <v>172300</v>
      </c>
      <c r="B3488" s="50">
        <f t="shared" ca="1" si="107"/>
        <v>-118.92758600128809</v>
      </c>
    </row>
    <row r="3489" spans="1:2">
      <c r="A3489" s="57">
        <f t="shared" ca="1" si="106"/>
        <v>172350</v>
      </c>
      <c r="B3489" s="50">
        <f t="shared" ca="1" si="107"/>
        <v>-118.96967781130648</v>
      </c>
    </row>
    <row r="3490" spans="1:2">
      <c r="A3490" s="57">
        <f t="shared" ca="1" si="106"/>
        <v>172400</v>
      </c>
      <c r="B3490" s="50">
        <f t="shared" ca="1" si="107"/>
        <v>-119.0127606633714</v>
      </c>
    </row>
    <row r="3491" spans="1:2">
      <c r="A3491" s="57">
        <f t="shared" ca="1" si="106"/>
        <v>172450</v>
      </c>
      <c r="B3491" s="50">
        <f t="shared" ca="1" si="107"/>
        <v>-119.05683561539107</v>
      </c>
    </row>
    <row r="3492" spans="1:2">
      <c r="A3492" s="57">
        <f t="shared" ca="1" si="106"/>
        <v>172500</v>
      </c>
      <c r="B3492" s="50">
        <f t="shared" ca="1" si="107"/>
        <v>-119.10190377647169</v>
      </c>
    </row>
    <row r="3493" spans="1:2">
      <c r="A3493" s="57">
        <f t="shared" ca="1" si="106"/>
        <v>172550</v>
      </c>
      <c r="B3493" s="50">
        <f t="shared" ca="1" si="107"/>
        <v>-119.1479663071005</v>
      </c>
    </row>
    <row r="3494" spans="1:2">
      <c r="A3494" s="57">
        <f t="shared" ca="1" si="106"/>
        <v>172600</v>
      </c>
      <c r="B3494" s="50">
        <f t="shared" ca="1" si="107"/>
        <v>-119.19502441933918</v>
      </c>
    </row>
    <row r="3495" spans="1:2">
      <c r="A3495" s="57">
        <f t="shared" ca="1" si="106"/>
        <v>172650</v>
      </c>
      <c r="B3495" s="50">
        <f t="shared" ca="1" si="107"/>
        <v>-119.24307937702834</v>
      </c>
    </row>
    <row r="3496" spans="1:2">
      <c r="A3496" s="57">
        <f t="shared" ca="1" si="106"/>
        <v>172700</v>
      </c>
      <c r="B3496" s="50">
        <f t="shared" ca="1" si="107"/>
        <v>-119.29213249600224</v>
      </c>
    </row>
    <row r="3497" spans="1:2">
      <c r="A3497" s="57">
        <f t="shared" ca="1" si="106"/>
        <v>172750</v>
      </c>
      <c r="B3497" s="50">
        <f t="shared" ca="1" si="107"/>
        <v>-119.34218514431505</v>
      </c>
    </row>
    <row r="3498" spans="1:2">
      <c r="A3498" s="57">
        <f t="shared" ca="1" si="106"/>
        <v>172800</v>
      </c>
      <c r="B3498" s="50">
        <f t="shared" ca="1" si="107"/>
        <v>-119.39323874247746</v>
      </c>
    </row>
    <row r="3499" spans="1:2">
      <c r="A3499" s="57">
        <f t="shared" ref="A3499:A3562" ca="1" si="108">OFFSET(A3499,-1,0)+f_stop/5000</f>
        <v>172850</v>
      </c>
      <c r="B3499" s="50">
        <f t="shared" ref="B3499:B3562" ca="1" si="109">20*LOG(ABS(   (1/f_dec*SIN(f_dec*$A3499/Fm*PI())/SIN($A3499/Fm*PI()))^(order-2) * (1/f_dec2*SIN(f_dec2*$A3499/Fm*PI())/SIN($A3499/Fm*PI())) *  (1/(f_dec*n_avg)*SIN((f_dec*n_avg)*$A3499/Fm*PI())/SIN($A3499/Fm*PI()))    ))</f>
        <v>-119.44529476370464</v>
      </c>
    </row>
    <row r="3500" spans="1:2">
      <c r="A3500" s="57">
        <f t="shared" ca="1" si="108"/>
        <v>172900</v>
      </c>
      <c r="B3500" s="50">
        <f t="shared" ca="1" si="109"/>
        <v>-119.49835473417535</v>
      </c>
    </row>
    <row r="3501" spans="1:2">
      <c r="A3501" s="57">
        <f t="shared" ca="1" si="108"/>
        <v>172950</v>
      </c>
      <c r="B3501" s="50">
        <f t="shared" ca="1" si="109"/>
        <v>-119.55242023330236</v>
      </c>
    </row>
    <row r="3502" spans="1:2">
      <c r="A3502" s="57">
        <f t="shared" ca="1" si="108"/>
        <v>173000</v>
      </c>
      <c r="B3502" s="50">
        <f t="shared" ca="1" si="109"/>
        <v>-119.60749289401386</v>
      </c>
    </row>
    <row r="3503" spans="1:2">
      <c r="A3503" s="57">
        <f t="shared" ca="1" si="108"/>
        <v>173050</v>
      </c>
      <c r="B3503" s="50">
        <f t="shared" ca="1" si="109"/>
        <v>-119.66357440304699</v>
      </c>
    </row>
    <row r="3504" spans="1:2">
      <c r="A3504" s="57">
        <f t="shared" ca="1" si="108"/>
        <v>173100</v>
      </c>
      <c r="B3504" s="50">
        <f t="shared" ca="1" si="109"/>
        <v>-119.7206665012523</v>
      </c>
    </row>
    <row r="3505" spans="1:2">
      <c r="A3505" s="57">
        <f t="shared" ca="1" si="108"/>
        <v>173150</v>
      </c>
      <c r="B3505" s="50">
        <f t="shared" ca="1" si="109"/>
        <v>-119.77877098391032</v>
      </c>
    </row>
    <row r="3506" spans="1:2">
      <c r="A3506" s="57">
        <f t="shared" ca="1" si="108"/>
        <v>173200</v>
      </c>
      <c r="B3506" s="50">
        <f t="shared" ca="1" si="109"/>
        <v>-119.83788970106018</v>
      </c>
    </row>
    <row r="3507" spans="1:2">
      <c r="A3507" s="57">
        <f t="shared" ca="1" si="108"/>
        <v>173250</v>
      </c>
      <c r="B3507" s="50">
        <f t="shared" ca="1" si="109"/>
        <v>-119.89802455783953</v>
      </c>
    </row>
    <row r="3508" spans="1:2">
      <c r="A3508" s="57">
        <f t="shared" ca="1" si="108"/>
        <v>173300</v>
      </c>
      <c r="B3508" s="50">
        <f t="shared" ca="1" si="109"/>
        <v>-119.95917751483739</v>
      </c>
    </row>
    <row r="3509" spans="1:2">
      <c r="A3509" s="57">
        <f t="shared" ca="1" si="108"/>
        <v>173350</v>
      </c>
      <c r="B3509" s="50">
        <f t="shared" ca="1" si="109"/>
        <v>-120.02135058845869</v>
      </c>
    </row>
    <row r="3510" spans="1:2">
      <c r="A3510" s="57">
        <f t="shared" ca="1" si="108"/>
        <v>173400</v>
      </c>
      <c r="B3510" s="50">
        <f t="shared" ca="1" si="109"/>
        <v>-120.0845458513017</v>
      </c>
    </row>
    <row r="3511" spans="1:2">
      <c r="A3511" s="57">
        <f t="shared" ca="1" si="108"/>
        <v>173450</v>
      </c>
      <c r="B3511" s="50">
        <f t="shared" ca="1" si="109"/>
        <v>-120.14876543254761</v>
      </c>
    </row>
    <row r="3512" spans="1:2">
      <c r="A3512" s="57">
        <f t="shared" ca="1" si="108"/>
        <v>173500</v>
      </c>
      <c r="B3512" s="50">
        <f t="shared" ca="1" si="109"/>
        <v>-120.21401151836335</v>
      </c>
    </row>
    <row r="3513" spans="1:2">
      <c r="A3513" s="57">
        <f t="shared" ca="1" si="108"/>
        <v>173550</v>
      </c>
      <c r="B3513" s="50">
        <f t="shared" ca="1" si="109"/>
        <v>-120.28028635231686</v>
      </c>
    </row>
    <row r="3514" spans="1:2">
      <c r="A3514" s="57">
        <f t="shared" ca="1" si="108"/>
        <v>173600</v>
      </c>
      <c r="B3514" s="50">
        <f t="shared" ca="1" si="109"/>
        <v>-120.34759223580599</v>
      </c>
    </row>
    <row r="3515" spans="1:2">
      <c r="A3515" s="57">
        <f t="shared" ca="1" si="108"/>
        <v>173650</v>
      </c>
      <c r="B3515" s="50">
        <f t="shared" ca="1" si="109"/>
        <v>-120.41593152850018</v>
      </c>
    </row>
    <row r="3516" spans="1:2">
      <c r="A3516" s="57">
        <f t="shared" ca="1" si="108"/>
        <v>173700</v>
      </c>
      <c r="B3516" s="50">
        <f t="shared" ca="1" si="109"/>
        <v>-120.4853066487962</v>
      </c>
    </row>
    <row r="3517" spans="1:2">
      <c r="A3517" s="57">
        <f t="shared" ca="1" si="108"/>
        <v>173750</v>
      </c>
      <c r="B3517" s="50">
        <f t="shared" ca="1" si="109"/>
        <v>-120.55572007428695</v>
      </c>
    </row>
    <row r="3518" spans="1:2">
      <c r="A3518" s="57">
        <f t="shared" ca="1" si="108"/>
        <v>173800</v>
      </c>
      <c r="B3518" s="50">
        <f t="shared" ca="1" si="109"/>
        <v>-120.6271743422449</v>
      </c>
    </row>
    <row r="3519" spans="1:2">
      <c r="A3519" s="57">
        <f t="shared" ca="1" si="108"/>
        <v>173850</v>
      </c>
      <c r="B3519" s="50">
        <f t="shared" ca="1" si="109"/>
        <v>-120.69967205011864</v>
      </c>
    </row>
    <row r="3520" spans="1:2">
      <c r="A3520" s="57">
        <f t="shared" ca="1" si="108"/>
        <v>173900</v>
      </c>
      <c r="B3520" s="50">
        <f t="shared" ca="1" si="109"/>
        <v>-120.77321585604508</v>
      </c>
    </row>
    <row r="3521" spans="1:2">
      <c r="A3521" s="57">
        <f t="shared" ca="1" si="108"/>
        <v>173950</v>
      </c>
      <c r="B3521" s="50">
        <f t="shared" ca="1" si="109"/>
        <v>-120.84780847937492</v>
      </c>
    </row>
    <row r="3522" spans="1:2">
      <c r="A3522" s="57">
        <f t="shared" ca="1" si="108"/>
        <v>174000</v>
      </c>
      <c r="B3522" s="50">
        <f t="shared" ca="1" si="109"/>
        <v>-120.92345270121385</v>
      </c>
    </row>
    <row r="3523" spans="1:2">
      <c r="A3523" s="57">
        <f t="shared" ca="1" si="108"/>
        <v>174050</v>
      </c>
      <c r="B3523" s="50">
        <f t="shared" ca="1" si="109"/>
        <v>-121.00015136497818</v>
      </c>
    </row>
    <row r="3524" spans="1:2">
      <c r="A3524" s="57">
        <f t="shared" ca="1" si="108"/>
        <v>174100</v>
      </c>
      <c r="B3524" s="50">
        <f t="shared" ca="1" si="109"/>
        <v>-121.07790737696621</v>
      </c>
    </row>
    <row r="3525" spans="1:2">
      <c r="A3525" s="57">
        <f t="shared" ca="1" si="108"/>
        <v>174150</v>
      </c>
      <c r="B3525" s="50">
        <f t="shared" ca="1" si="109"/>
        <v>-121.15672370694476</v>
      </c>
    </row>
    <row r="3526" spans="1:2">
      <c r="A3526" s="57">
        <f t="shared" ca="1" si="108"/>
        <v>174200</v>
      </c>
      <c r="B3526" s="50">
        <f t="shared" ca="1" si="109"/>
        <v>-121.236603388752</v>
      </c>
    </row>
    <row r="3527" spans="1:2">
      <c r="A3527" s="57">
        <f t="shared" ca="1" si="108"/>
        <v>174250</v>
      </c>
      <c r="B3527" s="50">
        <f t="shared" ca="1" si="109"/>
        <v>-121.31754952091576</v>
      </c>
    </row>
    <row r="3528" spans="1:2">
      <c r="A3528" s="57">
        <f t="shared" ca="1" si="108"/>
        <v>174300</v>
      </c>
      <c r="B3528" s="50">
        <f t="shared" ca="1" si="109"/>
        <v>-121.39956526728892</v>
      </c>
    </row>
    <row r="3529" spans="1:2">
      <c r="A3529" s="57">
        <f t="shared" ca="1" si="108"/>
        <v>174350</v>
      </c>
      <c r="B3529" s="50">
        <f t="shared" ca="1" si="109"/>
        <v>-121.48265385770057</v>
      </c>
    </row>
    <row r="3530" spans="1:2">
      <c r="A3530" s="57">
        <f t="shared" ca="1" si="108"/>
        <v>174400</v>
      </c>
      <c r="B3530" s="50">
        <f t="shared" ca="1" si="109"/>
        <v>-121.5668185886254</v>
      </c>
    </row>
    <row r="3531" spans="1:2">
      <c r="A3531" s="57">
        <f t="shared" ca="1" si="108"/>
        <v>174450</v>
      </c>
      <c r="B3531" s="50">
        <f t="shared" ca="1" si="109"/>
        <v>-121.65206282386902</v>
      </c>
    </row>
    <row r="3532" spans="1:2">
      <c r="A3532" s="57">
        <f t="shared" ca="1" si="108"/>
        <v>174500</v>
      </c>
      <c r="B3532" s="50">
        <f t="shared" ca="1" si="109"/>
        <v>-121.73838999527209</v>
      </c>
    </row>
    <row r="3533" spans="1:2">
      <c r="A3533" s="57">
        <f t="shared" ca="1" si="108"/>
        <v>174550</v>
      </c>
      <c r="B3533" s="50">
        <f t="shared" ca="1" si="109"/>
        <v>-121.8258036034315</v>
      </c>
    </row>
    <row r="3534" spans="1:2">
      <c r="A3534" s="57">
        <f t="shared" ca="1" si="108"/>
        <v>174600</v>
      </c>
      <c r="B3534" s="50">
        <f t="shared" ca="1" si="109"/>
        <v>-121.91430721844027</v>
      </c>
    </row>
    <row r="3535" spans="1:2">
      <c r="A3535" s="57">
        <f t="shared" ca="1" si="108"/>
        <v>174650</v>
      </c>
      <c r="B3535" s="50">
        <f t="shared" ca="1" si="109"/>
        <v>-122.00390448064616</v>
      </c>
    </row>
    <row r="3536" spans="1:2">
      <c r="A3536" s="57">
        <f t="shared" ca="1" si="108"/>
        <v>174700</v>
      </c>
      <c r="B3536" s="50">
        <f t="shared" ca="1" si="109"/>
        <v>-122.09459910142925</v>
      </c>
    </row>
    <row r="3537" spans="1:2">
      <c r="A3537" s="57">
        <f t="shared" ca="1" si="108"/>
        <v>174750</v>
      </c>
      <c r="B3537" s="50">
        <f t="shared" ca="1" si="109"/>
        <v>-122.18639486399854</v>
      </c>
    </row>
    <row r="3538" spans="1:2">
      <c r="A3538" s="57">
        <f t="shared" ca="1" si="108"/>
        <v>174800</v>
      </c>
      <c r="B3538" s="50">
        <f t="shared" ca="1" si="109"/>
        <v>-122.27929562420917</v>
      </c>
    </row>
    <row r="3539" spans="1:2">
      <c r="A3539" s="57">
        <f t="shared" ca="1" si="108"/>
        <v>174850</v>
      </c>
      <c r="B3539" s="50">
        <f t="shared" ca="1" si="109"/>
        <v>-122.37330531139838</v>
      </c>
    </row>
    <row r="3540" spans="1:2">
      <c r="A3540" s="57">
        <f t="shared" ca="1" si="108"/>
        <v>174900</v>
      </c>
      <c r="B3540" s="50">
        <f t="shared" ca="1" si="109"/>
        <v>-122.46842792924419</v>
      </c>
    </row>
    <row r="3541" spans="1:2">
      <c r="A3541" s="57">
        <f t="shared" ca="1" si="108"/>
        <v>174950</v>
      </c>
      <c r="B3541" s="50">
        <f t="shared" ca="1" si="109"/>
        <v>-122.5646675566428</v>
      </c>
    </row>
    <row r="3542" spans="1:2">
      <c r="A3542" s="57">
        <f t="shared" ca="1" si="108"/>
        <v>175000</v>
      </c>
      <c r="B3542" s="50">
        <f t="shared" ca="1" si="109"/>
        <v>-122.66202834860941</v>
      </c>
    </row>
    <row r="3543" spans="1:2">
      <c r="A3543" s="57">
        <f t="shared" ca="1" si="108"/>
        <v>175050</v>
      </c>
      <c r="B3543" s="50">
        <f t="shared" ca="1" si="109"/>
        <v>-122.76051453719946</v>
      </c>
    </row>
    <row r="3544" spans="1:2">
      <c r="A3544" s="57">
        <f t="shared" ca="1" si="108"/>
        <v>175100</v>
      </c>
      <c r="B3544" s="50">
        <f t="shared" ca="1" si="109"/>
        <v>-122.86013043245319</v>
      </c>
    </row>
    <row r="3545" spans="1:2">
      <c r="A3545" s="57">
        <f t="shared" ca="1" si="108"/>
        <v>175150</v>
      </c>
      <c r="B3545" s="50">
        <f t="shared" ca="1" si="109"/>
        <v>-122.96088042336272</v>
      </c>
    </row>
    <row r="3546" spans="1:2">
      <c r="A3546" s="57">
        <f t="shared" ca="1" si="108"/>
        <v>175200</v>
      </c>
      <c r="B3546" s="50">
        <f t="shared" ca="1" si="109"/>
        <v>-123.06276897886275</v>
      </c>
    </row>
    <row r="3547" spans="1:2">
      <c r="A3547" s="57">
        <f t="shared" ca="1" si="108"/>
        <v>175250</v>
      </c>
      <c r="B3547" s="50">
        <f t="shared" ca="1" si="109"/>
        <v>-123.1658006488444</v>
      </c>
    </row>
    <row r="3548" spans="1:2">
      <c r="A3548" s="57">
        <f t="shared" ca="1" si="108"/>
        <v>175300</v>
      </c>
      <c r="B3548" s="50">
        <f t="shared" ca="1" si="109"/>
        <v>-123.26998006519459</v>
      </c>
    </row>
    <row r="3549" spans="1:2">
      <c r="A3549" s="57">
        <f t="shared" ca="1" si="108"/>
        <v>175350</v>
      </c>
      <c r="B3549" s="50">
        <f t="shared" ca="1" si="109"/>
        <v>-123.37531194285923</v>
      </c>
    </row>
    <row r="3550" spans="1:2">
      <c r="A3550" s="57">
        <f t="shared" ca="1" si="108"/>
        <v>175400</v>
      </c>
      <c r="B3550" s="50">
        <f t="shared" ca="1" si="109"/>
        <v>-123.48180108093271</v>
      </c>
    </row>
    <row r="3551" spans="1:2">
      <c r="A3551" s="57">
        <f t="shared" ca="1" si="108"/>
        <v>175450</v>
      </c>
      <c r="B3551" s="50">
        <f t="shared" ca="1" si="109"/>
        <v>-123.58945236377298</v>
      </c>
    </row>
    <row r="3552" spans="1:2">
      <c r="A3552" s="57">
        <f t="shared" ca="1" si="108"/>
        <v>175500</v>
      </c>
      <c r="B3552" s="50">
        <f t="shared" ca="1" si="109"/>
        <v>-123.69827076214392</v>
      </c>
    </row>
    <row r="3553" spans="1:2">
      <c r="A3553" s="57">
        <f t="shared" ca="1" si="108"/>
        <v>175550</v>
      </c>
      <c r="B3553" s="50">
        <f t="shared" ca="1" si="109"/>
        <v>-123.80826133438404</v>
      </c>
    </row>
    <row r="3554" spans="1:2">
      <c r="A3554" s="57">
        <f t="shared" ca="1" si="108"/>
        <v>175600</v>
      </c>
      <c r="B3554" s="50">
        <f t="shared" ca="1" si="109"/>
        <v>-123.9194292276039</v>
      </c>
    </row>
    <row r="3555" spans="1:2">
      <c r="A3555" s="57">
        <f t="shared" ca="1" si="108"/>
        <v>175650</v>
      </c>
      <c r="B3555" s="50">
        <f t="shared" ca="1" si="109"/>
        <v>-124.03177967891203</v>
      </c>
    </row>
    <row r="3556" spans="1:2">
      <c r="A3556" s="57">
        <f t="shared" ca="1" si="108"/>
        <v>175700</v>
      </c>
      <c r="B3556" s="50">
        <f t="shared" ca="1" si="109"/>
        <v>-124.14531801666948</v>
      </c>
    </row>
    <row r="3557" spans="1:2">
      <c r="A3557" s="57">
        <f t="shared" ca="1" si="108"/>
        <v>175750</v>
      </c>
      <c r="B3557" s="50">
        <f t="shared" ca="1" si="109"/>
        <v>-124.26004966177524</v>
      </c>
    </row>
    <row r="3558" spans="1:2">
      <c r="A3558" s="57">
        <f t="shared" ca="1" si="108"/>
        <v>175800</v>
      </c>
      <c r="B3558" s="50">
        <f t="shared" ca="1" si="109"/>
        <v>-124.37598012898134</v>
      </c>
    </row>
    <row r="3559" spans="1:2">
      <c r="A3559" s="57">
        <f t="shared" ca="1" si="108"/>
        <v>175850</v>
      </c>
      <c r="B3559" s="50">
        <f t="shared" ca="1" si="109"/>
        <v>-124.49311502824001</v>
      </c>
    </row>
    <row r="3560" spans="1:2">
      <c r="A3560" s="57">
        <f t="shared" ca="1" si="108"/>
        <v>175900</v>
      </c>
      <c r="B3560" s="50">
        <f t="shared" ca="1" si="109"/>
        <v>-124.61146006608283</v>
      </c>
    </row>
    <row r="3561" spans="1:2">
      <c r="A3561" s="57">
        <f t="shared" ca="1" si="108"/>
        <v>175950</v>
      </c>
      <c r="B3561" s="50">
        <f t="shared" ca="1" si="109"/>
        <v>-124.73102104703288</v>
      </c>
    </row>
    <row r="3562" spans="1:2">
      <c r="A3562" s="57">
        <f t="shared" ca="1" si="108"/>
        <v>176000</v>
      </c>
      <c r="B3562" s="50">
        <f t="shared" ca="1" si="109"/>
        <v>-124.85180387505009</v>
      </c>
    </row>
    <row r="3563" spans="1:2">
      <c r="A3563" s="57">
        <f t="shared" ref="A3563:A3626" ca="1" si="110">OFFSET(A3563,-1,0)+f_stop/5000</f>
        <v>176050</v>
      </c>
      <c r="B3563" s="50">
        <f t="shared" ref="B3563:B3626" ca="1" si="111">20*LOG(ABS(   (1/f_dec*SIN(f_dec*$A3563/Fm*PI())/SIN($A3563/Fm*PI()))^(order-2) * (1/f_dec2*SIN(f_dec2*$A3563/Fm*PI())/SIN($A3563/Fm*PI())) *  (1/(f_dec*n_avg)*SIN((f_dec*n_avg)*$A3563/Fm*PI())/SIN($A3563/Fm*PI()))    ))</f>
        <v>-124.97381455501227</v>
      </c>
    </row>
    <row r="3564" spans="1:2">
      <c r="A3564" s="57">
        <f t="shared" ca="1" si="110"/>
        <v>176100</v>
      </c>
      <c r="B3564" s="50">
        <f t="shared" ca="1" si="111"/>
        <v>-125.09705919422996</v>
      </c>
    </row>
    <row r="3565" spans="1:2">
      <c r="A3565" s="57">
        <f t="shared" ca="1" si="110"/>
        <v>176150</v>
      </c>
      <c r="B3565" s="50">
        <f t="shared" ca="1" si="111"/>
        <v>-125.22154400399963</v>
      </c>
    </row>
    <row r="3566" spans="1:2">
      <c r="A3566" s="57">
        <f t="shared" ca="1" si="110"/>
        <v>176200</v>
      </c>
      <c r="B3566" s="50">
        <f t="shared" ca="1" si="111"/>
        <v>-125.34727530119218</v>
      </c>
    </row>
    <row r="3567" spans="1:2">
      <c r="A3567" s="57">
        <f t="shared" ca="1" si="110"/>
        <v>176250</v>
      </c>
      <c r="B3567" s="50">
        <f t="shared" ca="1" si="111"/>
        <v>-125.47425950988115</v>
      </c>
    </row>
    <row r="3568" spans="1:2">
      <c r="A3568" s="57">
        <f t="shared" ca="1" si="110"/>
        <v>176300</v>
      </c>
      <c r="B3568" s="50">
        <f t="shared" ca="1" si="111"/>
        <v>-125.60250316300886</v>
      </c>
    </row>
    <row r="3569" spans="1:2">
      <c r="A3569" s="57">
        <f t="shared" ca="1" si="110"/>
        <v>176350</v>
      </c>
      <c r="B3569" s="50">
        <f t="shared" ca="1" si="111"/>
        <v>-125.73201290409359</v>
      </c>
    </row>
    <row r="3570" spans="1:2">
      <c r="A3570" s="57">
        <f t="shared" ca="1" si="110"/>
        <v>176400</v>
      </c>
      <c r="B3570" s="50">
        <f t="shared" ca="1" si="111"/>
        <v>-125.86279548897764</v>
      </c>
    </row>
    <row r="3571" spans="1:2">
      <c r="A3571" s="57">
        <f t="shared" ca="1" si="110"/>
        <v>176450</v>
      </c>
      <c r="B3571" s="50">
        <f t="shared" ca="1" si="111"/>
        <v>-125.99485778761789</v>
      </c>
    </row>
    <row r="3572" spans="1:2">
      <c r="A3572" s="57">
        <f t="shared" ca="1" si="110"/>
        <v>176500</v>
      </c>
      <c r="B3572" s="50">
        <f t="shared" ca="1" si="111"/>
        <v>-126.12820678591905</v>
      </c>
    </row>
    <row r="3573" spans="1:2">
      <c r="A3573" s="57">
        <f t="shared" ca="1" si="110"/>
        <v>176550</v>
      </c>
      <c r="B3573" s="50">
        <f t="shared" ca="1" si="111"/>
        <v>-126.26284958761275</v>
      </c>
    </row>
    <row r="3574" spans="1:2">
      <c r="A3574" s="57">
        <f t="shared" ca="1" si="110"/>
        <v>176600</v>
      </c>
      <c r="B3574" s="50">
        <f t="shared" ca="1" si="111"/>
        <v>-126.39879341618047</v>
      </c>
    </row>
    <row r="3575" spans="1:2">
      <c r="A3575" s="57">
        <f t="shared" ca="1" si="110"/>
        <v>176650</v>
      </c>
      <c r="B3575" s="50">
        <f t="shared" ca="1" si="111"/>
        <v>-126.53604561682572</v>
      </c>
    </row>
    <row r="3576" spans="1:2">
      <c r="A3576" s="57">
        <f t="shared" ca="1" si="110"/>
        <v>176700</v>
      </c>
      <c r="B3576" s="50">
        <f t="shared" ca="1" si="111"/>
        <v>-126.67461365849223</v>
      </c>
    </row>
    <row r="3577" spans="1:2">
      <c r="A3577" s="57">
        <f t="shared" ca="1" si="110"/>
        <v>176750</v>
      </c>
      <c r="B3577" s="50">
        <f t="shared" ca="1" si="111"/>
        <v>-126.81450513593327</v>
      </c>
    </row>
    <row r="3578" spans="1:2">
      <c r="A3578" s="57">
        <f t="shared" ca="1" si="110"/>
        <v>176800</v>
      </c>
      <c r="B3578" s="50">
        <f t="shared" ca="1" si="111"/>
        <v>-126.95572777183061</v>
      </c>
    </row>
    <row r="3579" spans="1:2">
      <c r="A3579" s="57">
        <f t="shared" ca="1" si="110"/>
        <v>176850</v>
      </c>
      <c r="B3579" s="50">
        <f t="shared" ca="1" si="111"/>
        <v>-127.09828941896654</v>
      </c>
    </row>
    <row r="3580" spans="1:2">
      <c r="A3580" s="57">
        <f t="shared" ca="1" si="110"/>
        <v>176900</v>
      </c>
      <c r="B3580" s="50">
        <f t="shared" ca="1" si="111"/>
        <v>-127.24219806244918</v>
      </c>
    </row>
    <row r="3581" spans="1:2">
      <c r="A3581" s="57">
        <f t="shared" ca="1" si="110"/>
        <v>176950</v>
      </c>
      <c r="B3581" s="50">
        <f t="shared" ca="1" si="111"/>
        <v>-127.38746182199333</v>
      </c>
    </row>
    <row r="3582" spans="1:2">
      <c r="A3582" s="57">
        <f t="shared" ca="1" si="110"/>
        <v>177000</v>
      </c>
      <c r="B3582" s="50">
        <f t="shared" ca="1" si="111"/>
        <v>-127.53408895425706</v>
      </c>
    </row>
    <row r="3583" spans="1:2">
      <c r="A3583" s="57">
        <f t="shared" ca="1" si="110"/>
        <v>177050</v>
      </c>
      <c r="B3583" s="50">
        <f t="shared" ca="1" si="111"/>
        <v>-127.68208785523814</v>
      </c>
    </row>
    <row r="3584" spans="1:2">
      <c r="A3584" s="57">
        <f t="shared" ca="1" si="110"/>
        <v>177100</v>
      </c>
      <c r="B3584" s="50">
        <f t="shared" ca="1" si="111"/>
        <v>-127.83146706272829</v>
      </c>
    </row>
    <row r="3585" spans="1:2">
      <c r="A3585" s="57">
        <f t="shared" ca="1" si="110"/>
        <v>177150</v>
      </c>
      <c r="B3585" s="50">
        <f t="shared" ca="1" si="111"/>
        <v>-127.98223525883159</v>
      </c>
    </row>
    <row r="3586" spans="1:2">
      <c r="A3586" s="57">
        <f t="shared" ca="1" si="110"/>
        <v>177200</v>
      </c>
      <c r="B3586" s="50">
        <f t="shared" ca="1" si="111"/>
        <v>-128.1344012725437</v>
      </c>
    </row>
    <row r="3587" spans="1:2">
      <c r="A3587" s="57">
        <f t="shared" ca="1" si="110"/>
        <v>177250</v>
      </c>
      <c r="B3587" s="50">
        <f t="shared" ca="1" si="111"/>
        <v>-128.28797408239839</v>
      </c>
    </row>
    <row r="3588" spans="1:2">
      <c r="A3588" s="57">
        <f t="shared" ca="1" si="110"/>
        <v>177300</v>
      </c>
      <c r="B3588" s="50">
        <f t="shared" ca="1" si="111"/>
        <v>-128.44296281917946</v>
      </c>
    </row>
    <row r="3589" spans="1:2">
      <c r="A3589" s="57">
        <f t="shared" ca="1" si="110"/>
        <v>177350</v>
      </c>
      <c r="B3589" s="50">
        <f t="shared" ca="1" si="111"/>
        <v>-128.59937676870283</v>
      </c>
    </row>
    <row r="3590" spans="1:2">
      <c r="A3590" s="57">
        <f t="shared" ca="1" si="110"/>
        <v>177400</v>
      </c>
      <c r="B3590" s="50">
        <f t="shared" ca="1" si="111"/>
        <v>-128.75722537466891</v>
      </c>
    </row>
    <row r="3591" spans="1:2">
      <c r="A3591" s="57">
        <f t="shared" ca="1" si="110"/>
        <v>177450</v>
      </c>
      <c r="B3591" s="50">
        <f t="shared" ca="1" si="111"/>
        <v>-128.91651824158905</v>
      </c>
    </row>
    <row r="3592" spans="1:2">
      <c r="A3592" s="57">
        <f t="shared" ca="1" si="110"/>
        <v>177500</v>
      </c>
      <c r="B3592" s="50">
        <f t="shared" ca="1" si="111"/>
        <v>-129.07726513778539</v>
      </c>
    </row>
    <row r="3593" spans="1:2">
      <c r="A3593" s="57">
        <f t="shared" ca="1" si="110"/>
        <v>177550</v>
      </c>
      <c r="B3593" s="50">
        <f t="shared" ca="1" si="111"/>
        <v>-129.23947599847062</v>
      </c>
    </row>
    <row r="3594" spans="1:2">
      <c r="A3594" s="57">
        <f t="shared" ca="1" si="110"/>
        <v>177600</v>
      </c>
      <c r="B3594" s="50">
        <f t="shared" ca="1" si="111"/>
        <v>-129.40316092890521</v>
      </c>
    </row>
    <row r="3595" spans="1:2">
      <c r="A3595" s="57">
        <f t="shared" ca="1" si="110"/>
        <v>177650</v>
      </c>
      <c r="B3595" s="50">
        <f t="shared" ca="1" si="111"/>
        <v>-129.56833020763835</v>
      </c>
    </row>
    <row r="3596" spans="1:2">
      <c r="A3596" s="57">
        <f t="shared" ca="1" si="110"/>
        <v>177700</v>
      </c>
      <c r="B3596" s="50">
        <f t="shared" ca="1" si="111"/>
        <v>-129.73499428983297</v>
      </c>
    </row>
    <row r="3597" spans="1:2">
      <c r="A3597" s="57">
        <f t="shared" ca="1" si="110"/>
        <v>177750</v>
      </c>
      <c r="B3597" s="50">
        <f t="shared" ca="1" si="111"/>
        <v>-129.90316381067831</v>
      </c>
    </row>
    <row r="3598" spans="1:2">
      <c r="A3598" s="57">
        <f t="shared" ca="1" si="110"/>
        <v>177800</v>
      </c>
      <c r="B3598" s="50">
        <f t="shared" ca="1" si="111"/>
        <v>-130.07284958889164</v>
      </c>
    </row>
    <row r="3599" spans="1:2">
      <c r="A3599" s="57">
        <f t="shared" ca="1" si="110"/>
        <v>177850</v>
      </c>
      <c r="B3599" s="50">
        <f t="shared" ca="1" si="111"/>
        <v>-130.24406263031321</v>
      </c>
    </row>
    <row r="3600" spans="1:2">
      <c r="A3600" s="57">
        <f t="shared" ca="1" si="110"/>
        <v>177900</v>
      </c>
      <c r="B3600" s="50">
        <f t="shared" ca="1" si="111"/>
        <v>-130.41681413159725</v>
      </c>
    </row>
    <row r="3601" spans="1:2">
      <c r="A3601" s="57">
        <f t="shared" ca="1" si="110"/>
        <v>177950</v>
      </c>
      <c r="B3601" s="50">
        <f t="shared" ca="1" si="111"/>
        <v>-130.59111548399966</v>
      </c>
    </row>
    <row r="3602" spans="1:2">
      <c r="A3602" s="57">
        <f t="shared" ca="1" si="110"/>
        <v>178000</v>
      </c>
      <c r="B3602" s="50">
        <f t="shared" ca="1" si="111"/>
        <v>-130.76697827726909</v>
      </c>
    </row>
    <row r="3603" spans="1:2">
      <c r="A3603" s="57">
        <f t="shared" ca="1" si="110"/>
        <v>178050</v>
      </c>
      <c r="B3603" s="50">
        <f t="shared" ca="1" si="111"/>
        <v>-130.94441430364193</v>
      </c>
    </row>
    <row r="3604" spans="1:2">
      <c r="A3604" s="57">
        <f t="shared" ca="1" si="110"/>
        <v>178100</v>
      </c>
      <c r="B3604" s="50">
        <f t="shared" ca="1" si="111"/>
        <v>-131.12343556194497</v>
      </c>
    </row>
    <row r="3605" spans="1:2">
      <c r="A3605" s="57">
        <f t="shared" ca="1" si="110"/>
        <v>178150</v>
      </c>
      <c r="B3605" s="50">
        <f t="shared" ca="1" si="111"/>
        <v>-131.30405426180999</v>
      </c>
    </row>
    <row r="3606" spans="1:2">
      <c r="A3606" s="57">
        <f t="shared" ca="1" si="110"/>
        <v>178200</v>
      </c>
      <c r="B3606" s="50">
        <f t="shared" ca="1" si="111"/>
        <v>-131.48628282800377</v>
      </c>
    </row>
    <row r="3607" spans="1:2">
      <c r="A3607" s="57">
        <f t="shared" ca="1" si="110"/>
        <v>178250</v>
      </c>
      <c r="B3607" s="50">
        <f t="shared" ca="1" si="111"/>
        <v>-131.67013390487529</v>
      </c>
    </row>
    <row r="3608" spans="1:2">
      <c r="A3608" s="57">
        <f t="shared" ca="1" si="110"/>
        <v>178300</v>
      </c>
      <c r="B3608" s="50">
        <f t="shared" ca="1" si="111"/>
        <v>-131.85562036092745</v>
      </c>
    </row>
    <row r="3609" spans="1:2">
      <c r="A3609" s="57">
        <f t="shared" ca="1" si="110"/>
        <v>178350</v>
      </c>
      <c r="B3609" s="50">
        <f t="shared" ca="1" si="111"/>
        <v>-132.04275529351341</v>
      </c>
    </row>
    <row r="3610" spans="1:2">
      <c r="A3610" s="57">
        <f t="shared" ca="1" si="110"/>
        <v>178400</v>
      </c>
      <c r="B3610" s="50">
        <f t="shared" ca="1" si="111"/>
        <v>-132.23155203366491</v>
      </c>
    </row>
    <row r="3611" spans="1:2">
      <c r="A3611" s="57">
        <f t="shared" ca="1" si="110"/>
        <v>178450</v>
      </c>
      <c r="B3611" s="50">
        <f t="shared" ca="1" si="111"/>
        <v>-132.4220241510547</v>
      </c>
    </row>
    <row r="3612" spans="1:2">
      <c r="A3612" s="57">
        <f t="shared" ca="1" si="110"/>
        <v>178500</v>
      </c>
      <c r="B3612" s="50">
        <f t="shared" ca="1" si="111"/>
        <v>-132.61418545909922</v>
      </c>
    </row>
    <row r="3613" spans="1:2">
      <c r="A3613" s="57">
        <f t="shared" ca="1" si="110"/>
        <v>178550</v>
      </c>
      <c r="B3613" s="50">
        <f t="shared" ca="1" si="111"/>
        <v>-132.80805002020392</v>
      </c>
    </row>
    <row r="3614" spans="1:2">
      <c r="A3614" s="57">
        <f t="shared" ca="1" si="110"/>
        <v>178600</v>
      </c>
      <c r="B3614" s="50">
        <f t="shared" ca="1" si="111"/>
        <v>-133.00363215115922</v>
      </c>
    </row>
    <row r="3615" spans="1:2">
      <c r="A3615" s="57">
        <f t="shared" ca="1" si="110"/>
        <v>178650</v>
      </c>
      <c r="B3615" s="50">
        <f t="shared" ca="1" si="111"/>
        <v>-133.20094642868781</v>
      </c>
    </row>
    <row r="3616" spans="1:2">
      <c r="A3616" s="57">
        <f t="shared" ca="1" si="110"/>
        <v>178700</v>
      </c>
      <c r="B3616" s="50">
        <f t="shared" ca="1" si="111"/>
        <v>-133.40000769515439</v>
      </c>
    </row>
    <row r="3617" spans="1:2">
      <c r="A3617" s="57">
        <f t="shared" ca="1" si="110"/>
        <v>178750</v>
      </c>
      <c r="B3617" s="50">
        <f t="shared" ca="1" si="111"/>
        <v>-133.60083106443631</v>
      </c>
    </row>
    <row r="3618" spans="1:2">
      <c r="A3618" s="57">
        <f t="shared" ca="1" si="110"/>
        <v>178800</v>
      </c>
      <c r="B3618" s="50">
        <f t="shared" ca="1" si="111"/>
        <v>-133.8034319279671</v>
      </c>
    </row>
    <row r="3619" spans="1:2">
      <c r="A3619" s="57">
        <f t="shared" ca="1" si="110"/>
        <v>178850</v>
      </c>
      <c r="B3619" s="50">
        <f t="shared" ca="1" si="111"/>
        <v>-134.00782596095374</v>
      </c>
    </row>
    <row r="3620" spans="1:2">
      <c r="A3620" s="57">
        <f t="shared" ca="1" si="110"/>
        <v>178900</v>
      </c>
      <c r="B3620" s="50">
        <f t="shared" ca="1" si="111"/>
        <v>-134.21402912877778</v>
      </c>
    </row>
    <row r="3621" spans="1:2">
      <c r="A3621" s="57">
        <f t="shared" ca="1" si="110"/>
        <v>178950</v>
      </c>
      <c r="B3621" s="50">
        <f t="shared" ca="1" si="111"/>
        <v>-134.42205769358341</v>
      </c>
    </row>
    <row r="3622" spans="1:2">
      <c r="A3622" s="57">
        <f t="shared" ca="1" si="110"/>
        <v>179000</v>
      </c>
      <c r="B3622" s="50">
        <f t="shared" ca="1" si="111"/>
        <v>-134.63192822106194</v>
      </c>
    </row>
    <row r="3623" spans="1:2">
      <c r="A3623" s="57">
        <f t="shared" ca="1" si="110"/>
        <v>179050</v>
      </c>
      <c r="B3623" s="50">
        <f t="shared" ca="1" si="111"/>
        <v>-134.84365758743616</v>
      </c>
    </row>
    <row r="3624" spans="1:2">
      <c r="A3624" s="57">
        <f t="shared" ca="1" si="110"/>
        <v>179100</v>
      </c>
      <c r="B3624" s="50">
        <f t="shared" ca="1" si="111"/>
        <v>-135.05726298665616</v>
      </c>
    </row>
    <row r="3625" spans="1:2">
      <c r="A3625" s="57">
        <f t="shared" ca="1" si="110"/>
        <v>179150</v>
      </c>
      <c r="B3625" s="50">
        <f t="shared" ca="1" si="111"/>
        <v>-135.2727619378087</v>
      </c>
    </row>
    <row r="3626" spans="1:2">
      <c r="A3626" s="57">
        <f t="shared" ca="1" si="110"/>
        <v>179200</v>
      </c>
      <c r="B3626" s="50">
        <f t="shared" ca="1" si="111"/>
        <v>-135.49017229275444</v>
      </c>
    </row>
    <row r="3627" spans="1:2">
      <c r="A3627" s="57">
        <f t="shared" ref="A3627:A3690" ca="1" si="112">OFFSET(A3627,-1,0)+f_stop/5000</f>
        <v>179250</v>
      </c>
      <c r="B3627" s="50">
        <f t="shared" ref="B3627:B3690" ca="1" si="113">20*LOG(ABS(   (1/f_dec*SIN(f_dec*$A3627/Fm*PI())/SIN($A3627/Fm*PI()))^(order-2) * (1/f_dec2*SIN(f_dec2*$A3627/Fm*PI())/SIN($A3627/Fm*PI())) *  (1/(f_dec*n_avg)*SIN((f_dec*n_avg)*$A3627/Fm*PI())/SIN($A3627/Fm*PI()))    ))</f>
        <v>-135.70951224399377</v>
      </c>
    </row>
    <row r="3628" spans="1:2">
      <c r="A3628" s="57">
        <f t="shared" ca="1" si="112"/>
        <v>179300</v>
      </c>
      <c r="B3628" s="50">
        <f t="shared" ca="1" si="113"/>
        <v>-135.93080033277661</v>
      </c>
    </row>
    <row r="3629" spans="1:2">
      <c r="A3629" s="57">
        <f t="shared" ca="1" si="112"/>
        <v>179350</v>
      </c>
      <c r="B3629" s="50">
        <f t="shared" ca="1" si="113"/>
        <v>-136.15405545745946</v>
      </c>
    </row>
    <row r="3630" spans="1:2">
      <c r="A3630" s="57">
        <f t="shared" ca="1" si="112"/>
        <v>179400</v>
      </c>
      <c r="B3630" s="50">
        <f t="shared" ca="1" si="113"/>
        <v>-136.37929688212279</v>
      </c>
    </row>
    <row r="3631" spans="1:2">
      <c r="A3631" s="57">
        <f t="shared" ca="1" si="112"/>
        <v>179450</v>
      </c>
      <c r="B3631" s="50">
        <f t="shared" ca="1" si="113"/>
        <v>-136.60654424545618</v>
      </c>
    </row>
    <row r="3632" spans="1:2">
      <c r="A3632" s="57">
        <f t="shared" ca="1" si="112"/>
        <v>179500</v>
      </c>
      <c r="B3632" s="50">
        <f t="shared" ca="1" si="113"/>
        <v>-136.83581756992254</v>
      </c>
    </row>
    <row r="3633" spans="1:2">
      <c r="A3633" s="57">
        <f t="shared" ca="1" si="112"/>
        <v>179550</v>
      </c>
      <c r="B3633" s="50">
        <f t="shared" ca="1" si="113"/>
        <v>-137.06713727120979</v>
      </c>
    </row>
    <row r="3634" spans="1:2">
      <c r="A3634" s="57">
        <f t="shared" ca="1" si="112"/>
        <v>179600</v>
      </c>
      <c r="B3634" s="50">
        <f t="shared" ca="1" si="113"/>
        <v>-137.30052416798441</v>
      </c>
    </row>
    <row r="3635" spans="1:2">
      <c r="A3635" s="57">
        <f t="shared" ca="1" si="112"/>
        <v>179650</v>
      </c>
      <c r="B3635" s="50">
        <f t="shared" ca="1" si="113"/>
        <v>-137.53599949195353</v>
      </c>
    </row>
    <row r="3636" spans="1:2">
      <c r="A3636" s="57">
        <f t="shared" ca="1" si="112"/>
        <v>179700</v>
      </c>
      <c r="B3636" s="50">
        <f t="shared" ca="1" si="113"/>
        <v>-137.77358489825355</v>
      </c>
    </row>
    <row r="3637" spans="1:2">
      <c r="A3637" s="57">
        <f t="shared" ca="1" si="112"/>
        <v>179750</v>
      </c>
      <c r="B3637" s="50">
        <f t="shared" ca="1" si="113"/>
        <v>-138.01330247617051</v>
      </c>
    </row>
    <row r="3638" spans="1:2">
      <c r="A3638" s="57">
        <f t="shared" ca="1" si="112"/>
        <v>179800</v>
      </c>
      <c r="B3638" s="50">
        <f t="shared" ca="1" si="113"/>
        <v>-138.25517476021258</v>
      </c>
    </row>
    <row r="3639" spans="1:2">
      <c r="A3639" s="57">
        <f t="shared" ca="1" si="112"/>
        <v>179850</v>
      </c>
      <c r="B3639" s="50">
        <f t="shared" ca="1" si="113"/>
        <v>-138.49922474154164</v>
      </c>
    </row>
    <row r="3640" spans="1:2">
      <c r="A3640" s="57">
        <f t="shared" ca="1" si="112"/>
        <v>179900</v>
      </c>
      <c r="B3640" s="50">
        <f t="shared" ca="1" si="113"/>
        <v>-138.74547587978336</v>
      </c>
    </row>
    <row r="3641" spans="1:2">
      <c r="A3641" s="57">
        <f t="shared" ca="1" si="112"/>
        <v>179950</v>
      </c>
      <c r="B3641" s="50">
        <f t="shared" ca="1" si="113"/>
        <v>-138.99395211522764</v>
      </c>
    </row>
    <row r="3642" spans="1:2">
      <c r="A3642" s="57">
        <f t="shared" ca="1" si="112"/>
        <v>180000</v>
      </c>
      <c r="B3642" s="50">
        <f t="shared" ca="1" si="113"/>
        <v>-139.24467788143662</v>
      </c>
    </row>
    <row r="3643" spans="1:2">
      <c r="A3643" s="57">
        <f t="shared" ca="1" si="112"/>
        <v>180050</v>
      </c>
      <c r="B3643" s="50">
        <f t="shared" ca="1" si="113"/>
        <v>-139.49767811827419</v>
      </c>
    </row>
    <row r="3644" spans="1:2">
      <c r="A3644" s="57">
        <f t="shared" ca="1" si="112"/>
        <v>180100</v>
      </c>
      <c r="B3644" s="50">
        <f t="shared" ca="1" si="113"/>
        <v>-139.7529782853783</v>
      </c>
    </row>
    <row r="3645" spans="1:2">
      <c r="A3645" s="57">
        <f t="shared" ca="1" si="112"/>
        <v>180150</v>
      </c>
      <c r="B3645" s="50">
        <f t="shared" ca="1" si="113"/>
        <v>-140.01060437608874</v>
      </c>
    </row>
    <row r="3646" spans="1:2">
      <c r="A3646" s="57">
        <f t="shared" ca="1" si="112"/>
        <v>180200</v>
      </c>
      <c r="B3646" s="50">
        <f t="shared" ca="1" si="113"/>
        <v>-140.27058293185371</v>
      </c>
    </row>
    <row r="3647" spans="1:2">
      <c r="A3647" s="57">
        <f t="shared" ca="1" si="112"/>
        <v>180250</v>
      </c>
      <c r="B3647" s="50">
        <f t="shared" ca="1" si="113"/>
        <v>-140.53294105713195</v>
      </c>
    </row>
    <row r="3648" spans="1:2">
      <c r="A3648" s="57">
        <f t="shared" ca="1" si="112"/>
        <v>180300</v>
      </c>
      <c r="B3648" s="50">
        <f t="shared" ca="1" si="113"/>
        <v>-140.79770643481288</v>
      </c>
    </row>
    <row r="3649" spans="1:2">
      <c r="A3649" s="57">
        <f t="shared" ca="1" si="112"/>
        <v>180350</v>
      </c>
      <c r="B3649" s="50">
        <f t="shared" ca="1" si="113"/>
        <v>-141.06490734217385</v>
      </c>
    </row>
    <row r="3650" spans="1:2">
      <c r="A3650" s="57">
        <f t="shared" ca="1" si="112"/>
        <v>180400</v>
      </c>
      <c r="B3650" s="50">
        <f t="shared" ca="1" si="113"/>
        <v>-141.33457266740021</v>
      </c>
    </row>
    <row r="3651" spans="1:2">
      <c r="A3651" s="57">
        <f t="shared" ca="1" si="112"/>
        <v>180450</v>
      </c>
      <c r="B3651" s="50">
        <f t="shared" ca="1" si="113"/>
        <v>-141.60673192669083</v>
      </c>
    </row>
    <row r="3652" spans="1:2">
      <c r="A3652" s="57">
        <f t="shared" ca="1" si="112"/>
        <v>180500</v>
      </c>
      <c r="B3652" s="50">
        <f t="shared" ca="1" si="113"/>
        <v>-141.88141528197161</v>
      </c>
    </row>
    <row r="3653" spans="1:2">
      <c r="A3653" s="57">
        <f t="shared" ca="1" si="112"/>
        <v>180550</v>
      </c>
      <c r="B3653" s="50">
        <f t="shared" ca="1" si="113"/>
        <v>-142.15865355924765</v>
      </c>
    </row>
    <row r="3654" spans="1:2">
      <c r="A3654" s="57">
        <f t="shared" ca="1" si="112"/>
        <v>180600</v>
      </c>
      <c r="B3654" s="50">
        <f t="shared" ca="1" si="113"/>
        <v>-142.43847826761876</v>
      </c>
    </row>
    <row r="3655" spans="1:2">
      <c r="A3655" s="57">
        <f t="shared" ca="1" si="112"/>
        <v>180650</v>
      </c>
      <c r="B3655" s="50">
        <f t="shared" ca="1" si="113"/>
        <v>-142.72092161898649</v>
      </c>
    </row>
    <row r="3656" spans="1:2">
      <c r="A3656" s="57">
        <f t="shared" ca="1" si="112"/>
        <v>180700</v>
      </c>
      <c r="B3656" s="50">
        <f t="shared" ca="1" si="113"/>
        <v>-143.00601654848603</v>
      </c>
    </row>
    <row r="3657" spans="1:2">
      <c r="A3657" s="57">
        <f t="shared" ca="1" si="112"/>
        <v>180750</v>
      </c>
      <c r="B3657" s="50">
        <f t="shared" ca="1" si="113"/>
        <v>-143.2937967356734</v>
      </c>
    </row>
    <row r="3658" spans="1:2">
      <c r="A3658" s="57">
        <f t="shared" ca="1" si="112"/>
        <v>180800</v>
      </c>
      <c r="B3658" s="50">
        <f t="shared" ca="1" si="113"/>
        <v>-143.58429662649985</v>
      </c>
    </row>
    <row r="3659" spans="1:2">
      <c r="A3659" s="57">
        <f t="shared" ca="1" si="112"/>
        <v>180850</v>
      </c>
      <c r="B3659" s="50">
        <f t="shared" ca="1" si="113"/>
        <v>-143.87755145611354</v>
      </c>
    </row>
    <row r="3660" spans="1:2">
      <c r="A3660" s="57">
        <f t="shared" ca="1" si="112"/>
        <v>180900</v>
      </c>
      <c r="B3660" s="50">
        <f t="shared" ca="1" si="113"/>
        <v>-144.17359727251912</v>
      </c>
    </row>
    <row r="3661" spans="1:2">
      <c r="A3661" s="57">
        <f t="shared" ca="1" si="112"/>
        <v>180950</v>
      </c>
      <c r="B3661" s="50">
        <f t="shared" ca="1" si="113"/>
        <v>-144.47247096114327</v>
      </c>
    </row>
    <row r="3662" spans="1:2">
      <c r="A3662" s="57">
        <f t="shared" ca="1" si="112"/>
        <v>181000</v>
      </c>
      <c r="B3662" s="50">
        <f t="shared" ca="1" si="113"/>
        <v>-144.7742102703377</v>
      </c>
    </row>
    <row r="3663" spans="1:2">
      <c r="A3663" s="57">
        <f t="shared" ca="1" si="112"/>
        <v>181050</v>
      </c>
      <c r="B3663" s="50">
        <f t="shared" ca="1" si="113"/>
        <v>-145.07885383787232</v>
      </c>
    </row>
    <row r="3664" spans="1:2">
      <c r="A3664" s="57">
        <f t="shared" ca="1" si="112"/>
        <v>181100</v>
      </c>
      <c r="B3664" s="50">
        <f t="shared" ca="1" si="113"/>
        <v>-145.38644121845743</v>
      </c>
    </row>
    <row r="3665" spans="1:2">
      <c r="A3665" s="57">
        <f t="shared" ca="1" si="112"/>
        <v>181150</v>
      </c>
      <c r="B3665" s="50">
        <f t="shared" ca="1" si="113"/>
        <v>-145.69701291234867</v>
      </c>
    </row>
    <row r="3666" spans="1:2">
      <c r="A3666" s="57">
        <f t="shared" ca="1" si="112"/>
        <v>181200</v>
      </c>
      <c r="B3666" s="50">
        <f t="shared" ca="1" si="113"/>
        <v>-146.01061039508292</v>
      </c>
    </row>
    <row r="3667" spans="1:2">
      <c r="A3667" s="57">
        <f t="shared" ca="1" si="112"/>
        <v>181250</v>
      </c>
      <c r="B3667" s="50">
        <f t="shared" ca="1" si="113"/>
        <v>-146.32727614840118</v>
      </c>
    </row>
    <row r="3668" spans="1:2">
      <c r="A3668" s="57">
        <f t="shared" ca="1" si="112"/>
        <v>181300</v>
      </c>
      <c r="B3668" s="50">
        <f t="shared" ca="1" si="113"/>
        <v>-146.64705369241264</v>
      </c>
    </row>
    <row r="3669" spans="1:2">
      <c r="A3669" s="57">
        <f t="shared" ca="1" si="112"/>
        <v>181350</v>
      </c>
      <c r="B3669" s="50">
        <f t="shared" ca="1" si="113"/>
        <v>-146.96998761906531</v>
      </c>
    </row>
    <row r="3670" spans="1:2">
      <c r="A3670" s="57">
        <f t="shared" ca="1" si="112"/>
        <v>181400</v>
      </c>
      <c r="B3670" s="50">
        <f t="shared" ca="1" si="113"/>
        <v>-147.29612362697986</v>
      </c>
    </row>
    <row r="3671" spans="1:2">
      <c r="A3671" s="57">
        <f t="shared" ca="1" si="112"/>
        <v>181450</v>
      </c>
      <c r="B3671" s="50">
        <f t="shared" ca="1" si="113"/>
        <v>-147.62550855772389</v>
      </c>
    </row>
    <row r="3672" spans="1:2">
      <c r="A3672" s="57">
        <f t="shared" ca="1" si="112"/>
        <v>181500</v>
      </c>
      <c r="B3672" s="50">
        <f t="shared" ca="1" si="113"/>
        <v>-147.95819043358674</v>
      </c>
    </row>
    <row r="3673" spans="1:2">
      <c r="A3673" s="57">
        <f t="shared" ca="1" si="112"/>
        <v>181550</v>
      </c>
      <c r="B3673" s="50">
        <f t="shared" ca="1" si="113"/>
        <v>-148.294218496941</v>
      </c>
    </row>
    <row r="3674" spans="1:2">
      <c r="A3674" s="57">
        <f t="shared" ca="1" si="112"/>
        <v>181600</v>
      </c>
      <c r="B3674" s="50">
        <f t="shared" ca="1" si="113"/>
        <v>-148.63364325126244</v>
      </c>
    </row>
    <row r="3675" spans="1:2">
      <c r="A3675" s="57">
        <f t="shared" ca="1" si="112"/>
        <v>181650</v>
      </c>
      <c r="B3675" s="50">
        <f t="shared" ca="1" si="113"/>
        <v>-148.97651650389923</v>
      </c>
    </row>
    <row r="3676" spans="1:2">
      <c r="A3676" s="57">
        <f t="shared" ca="1" si="112"/>
        <v>181700</v>
      </c>
      <c r="B3676" s="50">
        <f t="shared" ca="1" si="113"/>
        <v>-149.3228914106769</v>
      </c>
    </row>
    <row r="3677" spans="1:2">
      <c r="A3677" s="57">
        <f t="shared" ca="1" si="112"/>
        <v>181750</v>
      </c>
      <c r="B3677" s="50">
        <f t="shared" ca="1" si="113"/>
        <v>-149.67282252243649</v>
      </c>
    </row>
    <row r="3678" spans="1:2">
      <c r="A3678" s="57">
        <f t="shared" ca="1" si="112"/>
        <v>181800</v>
      </c>
      <c r="B3678" s="50">
        <f t="shared" ca="1" si="113"/>
        <v>-150.02636583360399</v>
      </c>
    </row>
    <row r="3679" spans="1:2">
      <c r="A3679" s="57">
        <f t="shared" ca="1" si="112"/>
        <v>181850</v>
      </c>
      <c r="B3679" s="50">
        <f t="shared" ca="1" si="113"/>
        <v>-150.38357883290448</v>
      </c>
    </row>
    <row r="3680" spans="1:2">
      <c r="A3680" s="57">
        <f t="shared" ca="1" si="112"/>
        <v>181900</v>
      </c>
      <c r="B3680" s="50">
        <f t="shared" ca="1" si="113"/>
        <v>-150.74452055632611</v>
      </c>
    </row>
    <row r="3681" spans="1:2">
      <c r="A3681" s="57">
        <f t="shared" ca="1" si="112"/>
        <v>181950</v>
      </c>
      <c r="B3681" s="50">
        <f t="shared" ca="1" si="113"/>
        <v>-151.10925164246731</v>
      </c>
    </row>
    <row r="3682" spans="1:2">
      <c r="A3682" s="57">
        <f t="shared" ca="1" si="112"/>
        <v>182000</v>
      </c>
      <c r="B3682" s="50">
        <f t="shared" ca="1" si="113"/>
        <v>-151.47783439038281</v>
      </c>
    </row>
    <row r="3683" spans="1:2">
      <c r="A3683" s="57">
        <f t="shared" ca="1" si="112"/>
        <v>182050</v>
      </c>
      <c r="B3683" s="50">
        <f t="shared" ca="1" si="113"/>
        <v>-151.85033282007771</v>
      </c>
    </row>
    <row r="3684" spans="1:2">
      <c r="A3684" s="57">
        <f t="shared" ca="1" si="112"/>
        <v>182100</v>
      </c>
      <c r="B3684" s="50">
        <f t="shared" ca="1" si="113"/>
        <v>-152.22681273578655</v>
      </c>
    </row>
    <row r="3685" spans="1:2">
      <c r="A3685" s="57">
        <f t="shared" ca="1" si="112"/>
        <v>182150</v>
      </c>
      <c r="B3685" s="50">
        <f t="shared" ca="1" si="113"/>
        <v>-152.60734179219978</v>
      </c>
    </row>
    <row r="3686" spans="1:2">
      <c r="A3686" s="57">
        <f t="shared" ca="1" si="112"/>
        <v>182200</v>
      </c>
      <c r="B3686" s="50">
        <f t="shared" ca="1" si="113"/>
        <v>-152.99198956379905</v>
      </c>
    </row>
    <row r="3687" spans="1:2">
      <c r="A3687" s="57">
        <f t="shared" ca="1" si="112"/>
        <v>182250</v>
      </c>
      <c r="B3687" s="50">
        <f t="shared" ca="1" si="113"/>
        <v>-153.38082761748143</v>
      </c>
    </row>
    <row r="3688" spans="1:2">
      <c r="A3688" s="57">
        <f t="shared" ca="1" si="112"/>
        <v>182300</v>
      </c>
      <c r="B3688" s="50">
        <f t="shared" ca="1" si="113"/>
        <v>-153.77392958865693</v>
      </c>
    </row>
    <row r="3689" spans="1:2">
      <c r="A3689" s="57">
        <f t="shared" ca="1" si="112"/>
        <v>182350</v>
      </c>
      <c r="B3689" s="50">
        <f t="shared" ca="1" si="113"/>
        <v>-154.17137126102764</v>
      </c>
    </row>
    <row r="3690" spans="1:2">
      <c r="A3690" s="57">
        <f t="shared" ca="1" si="112"/>
        <v>182400</v>
      </c>
      <c r="B3690" s="50">
        <f t="shared" ca="1" si="113"/>
        <v>-154.5732306502554</v>
      </c>
    </row>
    <row r="3691" spans="1:2">
      <c r="A3691" s="57">
        <f t="shared" ref="A3691:A3754" ca="1" si="114">OFFSET(A3691,-1,0)+f_stop/5000</f>
        <v>182450</v>
      </c>
      <c r="B3691" s="50">
        <f t="shared" ref="B3691:B3754" ca="1" si="115">20*LOG(ABS(   (1/f_dec*SIN(f_dec*$A3691/Fm*PI())/SIN($A3691/Fm*PI()))^(order-2) * (1/f_dec2*SIN(f_dec2*$A3691/Fm*PI())/SIN($A3691/Fm*PI())) *  (1/(f_dec*n_avg)*SIN((f_dec*n_avg)*$A3691/Fm*PI())/SIN($A3691/Fm*PI()))    ))</f>
        <v>-154.97958809175583</v>
      </c>
    </row>
    <row r="3692" spans="1:2">
      <c r="A3692" s="57">
        <f t="shared" ca="1" si="114"/>
        <v>182500</v>
      </c>
      <c r="B3692" s="50">
        <f t="shared" ca="1" si="115"/>
        <v>-155.39052633285976</v>
      </c>
    </row>
    <row r="3693" spans="1:2">
      <c r="A3693" s="57">
        <f t="shared" ca="1" si="114"/>
        <v>182550</v>
      </c>
      <c r="B3693" s="50">
        <f t="shared" ca="1" si="115"/>
        <v>-155.80613062960873</v>
      </c>
    </row>
    <row r="3694" spans="1:2">
      <c r="A3694" s="57">
        <f t="shared" ca="1" si="114"/>
        <v>182600</v>
      </c>
      <c r="B3694" s="50">
        <f t="shared" ca="1" si="115"/>
        <v>-156.22648884846268</v>
      </c>
    </row>
    <row r="3695" spans="1:2">
      <c r="A3695" s="57">
        <f t="shared" ca="1" si="114"/>
        <v>182650</v>
      </c>
      <c r="B3695" s="50">
        <f t="shared" ca="1" si="115"/>
        <v>-156.65169157322734</v>
      </c>
    </row>
    <row r="3696" spans="1:2">
      <c r="A3696" s="57">
        <f t="shared" ca="1" si="114"/>
        <v>182700</v>
      </c>
      <c r="B3696" s="50">
        <f t="shared" ca="1" si="115"/>
        <v>-157.08183221752333</v>
      </c>
    </row>
    <row r="3697" spans="1:2">
      <c r="A3697" s="57">
        <f t="shared" ca="1" si="114"/>
        <v>182750</v>
      </c>
      <c r="B3697" s="50">
        <f t="shared" ca="1" si="115"/>
        <v>-157.51700714314242</v>
      </c>
    </row>
    <row r="3698" spans="1:2">
      <c r="A3698" s="57">
        <f t="shared" ca="1" si="114"/>
        <v>182800</v>
      </c>
      <c r="B3698" s="50">
        <f t="shared" ca="1" si="115"/>
        <v>-157.95731578467002</v>
      </c>
    </row>
    <row r="3699" spans="1:2">
      <c r="A3699" s="57">
        <f t="shared" ca="1" si="114"/>
        <v>182850</v>
      </c>
      <c r="B3699" s="50">
        <f t="shared" ca="1" si="115"/>
        <v>-158.40286078077381</v>
      </c>
    </row>
    <row r="3700" spans="1:2">
      <c r="A3700" s="57">
        <f t="shared" ca="1" si="114"/>
        <v>182900</v>
      </c>
      <c r="B3700" s="50">
        <f t="shared" ca="1" si="115"/>
        <v>-158.85374811258737</v>
      </c>
    </row>
    <row r="3701" spans="1:2">
      <c r="A3701" s="57">
        <f t="shared" ca="1" si="114"/>
        <v>182950</v>
      </c>
      <c r="B3701" s="50">
        <f t="shared" ca="1" si="115"/>
        <v>-159.3100872496602</v>
      </c>
    </row>
    <row r="3702" spans="1:2">
      <c r="A3702" s="57">
        <f t="shared" ca="1" si="114"/>
        <v>183000</v>
      </c>
      <c r="B3702" s="50">
        <f t="shared" ca="1" si="115"/>
        <v>-159.77199130397315</v>
      </c>
    </row>
    <row r="3703" spans="1:2">
      <c r="A3703" s="57">
        <f t="shared" ca="1" si="114"/>
        <v>183050</v>
      </c>
      <c r="B3703" s="50">
        <f t="shared" ca="1" si="115"/>
        <v>-160.23957719255603</v>
      </c>
    </row>
    <row r="3704" spans="1:2">
      <c r="A3704" s="57">
        <f t="shared" ca="1" si="114"/>
        <v>183100</v>
      </c>
      <c r="B3704" s="50">
        <f t="shared" ca="1" si="115"/>
        <v>-160.71296580929956</v>
      </c>
    </row>
    <row r="3705" spans="1:2">
      <c r="A3705" s="57">
        <f t="shared" ca="1" si="114"/>
        <v>183150</v>
      </c>
      <c r="B3705" s="50">
        <f t="shared" ca="1" si="115"/>
        <v>-161.1922822065803</v>
      </c>
    </row>
    <row r="3706" spans="1:2">
      <c r="A3706" s="57">
        <f t="shared" ca="1" si="114"/>
        <v>183200</v>
      </c>
      <c r="B3706" s="50">
        <f t="shared" ca="1" si="115"/>
        <v>-161.67765578739397</v>
      </c>
    </row>
    <row r="3707" spans="1:2">
      <c r="A3707" s="57">
        <f t="shared" ca="1" si="114"/>
        <v>183250</v>
      </c>
      <c r="B3707" s="50">
        <f t="shared" ca="1" si="115"/>
        <v>-162.1692205087183</v>
      </c>
    </row>
    <row r="3708" spans="1:2">
      <c r="A3708" s="57">
        <f t="shared" ca="1" si="114"/>
        <v>183300</v>
      </c>
      <c r="B3708" s="50">
        <f t="shared" ca="1" si="115"/>
        <v>-162.66711509691754</v>
      </c>
    </row>
    <row r="3709" spans="1:2">
      <c r="A3709" s="57">
        <f t="shared" ca="1" si="114"/>
        <v>183350</v>
      </c>
      <c r="B3709" s="50">
        <f t="shared" ca="1" si="115"/>
        <v>-163.17148327604258</v>
      </c>
    </row>
    <row r="3710" spans="1:2">
      <c r="A3710" s="57">
        <f t="shared" ca="1" si="114"/>
        <v>183400</v>
      </c>
      <c r="B3710" s="50">
        <f t="shared" ca="1" si="115"/>
        <v>-163.68247400997262</v>
      </c>
    </row>
    <row r="3711" spans="1:2">
      <c r="A3711" s="57">
        <f t="shared" ca="1" si="114"/>
        <v>183450</v>
      </c>
      <c r="B3711" s="50">
        <f t="shared" ca="1" si="115"/>
        <v>-164.20024175941276</v>
      </c>
    </row>
    <row r="3712" spans="1:2">
      <c r="A3712" s="57">
        <f t="shared" ca="1" si="114"/>
        <v>183500</v>
      </c>
      <c r="B3712" s="50">
        <f t="shared" ca="1" si="115"/>
        <v>-164.72494675485822</v>
      </c>
    </row>
    <row r="3713" spans="1:2">
      <c r="A3713" s="57">
        <f t="shared" ca="1" si="114"/>
        <v>183550</v>
      </c>
      <c r="B3713" s="50">
        <f t="shared" ca="1" si="115"/>
        <v>-165.25675528672451</v>
      </c>
    </row>
    <row r="3714" spans="1:2">
      <c r="A3714" s="57">
        <f t="shared" ca="1" si="114"/>
        <v>183600</v>
      </c>
      <c r="B3714" s="50">
        <f t="shared" ca="1" si="115"/>
        <v>-165.79584001396574</v>
      </c>
    </row>
    <row r="3715" spans="1:2">
      <c r="A3715" s="57">
        <f t="shared" ca="1" si="114"/>
        <v>183650</v>
      </c>
      <c r="B3715" s="50">
        <f t="shared" ca="1" si="115"/>
        <v>-166.34238029259842</v>
      </c>
    </row>
    <row r="3716" spans="1:2">
      <c r="A3716" s="57">
        <f t="shared" ca="1" si="114"/>
        <v>183700</v>
      </c>
      <c r="B3716" s="50">
        <f t="shared" ca="1" si="115"/>
        <v>-166.89656252571015</v>
      </c>
    </row>
    <row r="3717" spans="1:2">
      <c r="A3717" s="57">
        <f t="shared" ca="1" si="114"/>
        <v>183750</v>
      </c>
      <c r="B3717" s="50">
        <f t="shared" ca="1" si="115"/>
        <v>-167.45858053664077</v>
      </c>
    </row>
    <row r="3718" spans="1:2">
      <c r="A3718" s="57">
        <f t="shared" ca="1" si="114"/>
        <v>183800</v>
      </c>
      <c r="B3718" s="50">
        <f t="shared" ca="1" si="115"/>
        <v>-168.02863596722037</v>
      </c>
    </row>
    <row r="3719" spans="1:2">
      <c r="A3719" s="57">
        <f t="shared" ca="1" si="114"/>
        <v>183850</v>
      </c>
      <c r="B3719" s="50">
        <f t="shared" ca="1" si="115"/>
        <v>-168.60693870309575</v>
      </c>
    </row>
    <row r="3720" spans="1:2">
      <c r="A3720" s="57">
        <f t="shared" ca="1" si="114"/>
        <v>183900</v>
      </c>
      <c r="B3720" s="50">
        <f t="shared" ca="1" si="115"/>
        <v>-169.19370732839755</v>
      </c>
    </row>
    <row r="3721" spans="1:2">
      <c r="A3721" s="57">
        <f t="shared" ca="1" si="114"/>
        <v>183950</v>
      </c>
      <c r="B3721" s="50">
        <f t="shared" ca="1" si="115"/>
        <v>-169.78916961220403</v>
      </c>
    </row>
    <row r="3722" spans="1:2">
      <c r="A3722" s="57">
        <f t="shared" ca="1" si="114"/>
        <v>184000</v>
      </c>
      <c r="B3722" s="50">
        <f t="shared" ca="1" si="115"/>
        <v>-170.39356302951273</v>
      </c>
    </row>
    <row r="3723" spans="1:2">
      <c r="A3723" s="57">
        <f t="shared" ca="1" si="114"/>
        <v>184050</v>
      </c>
      <c r="B3723" s="50">
        <f t="shared" ca="1" si="115"/>
        <v>-171.00713531969208</v>
      </c>
    </row>
    <row r="3724" spans="1:2">
      <c r="A3724" s="57">
        <f t="shared" ca="1" si="114"/>
        <v>184100</v>
      </c>
      <c r="B3724" s="50">
        <f t="shared" ca="1" si="115"/>
        <v>-171.63014508570802</v>
      </c>
    </row>
    <row r="3725" spans="1:2">
      <c r="A3725" s="57">
        <f t="shared" ca="1" si="114"/>
        <v>184150</v>
      </c>
      <c r="B3725" s="50">
        <f t="shared" ca="1" si="115"/>
        <v>-172.26286243773438</v>
      </c>
    </row>
    <row r="3726" spans="1:2">
      <c r="A3726" s="57">
        <f t="shared" ca="1" si="114"/>
        <v>184200</v>
      </c>
      <c r="B3726" s="50">
        <f t="shared" ca="1" si="115"/>
        <v>-172.90556968517251</v>
      </c>
    </row>
    <row r="3727" spans="1:2">
      <c r="A3727" s="57">
        <f t="shared" ca="1" si="114"/>
        <v>184250</v>
      </c>
      <c r="B3727" s="50">
        <f t="shared" ca="1" si="115"/>
        <v>-173.55856208149251</v>
      </c>
    </row>
    <row r="3728" spans="1:2">
      <c r="A3728" s="57">
        <f t="shared" ca="1" si="114"/>
        <v>184300</v>
      </c>
      <c r="B3728" s="50">
        <f t="shared" ca="1" si="115"/>
        <v>-174.2221486268312</v>
      </c>
    </row>
    <row r="3729" spans="1:2">
      <c r="A3729" s="57">
        <f t="shared" ca="1" si="114"/>
        <v>184350</v>
      </c>
      <c r="B3729" s="50">
        <f t="shared" ca="1" si="115"/>
        <v>-174.89665293378755</v>
      </c>
    </row>
    <row r="3730" spans="1:2">
      <c r="A3730" s="57">
        <f t="shared" ca="1" si="114"/>
        <v>184400</v>
      </c>
      <c r="B3730" s="50">
        <f t="shared" ca="1" si="115"/>
        <v>-175.58241416249697</v>
      </c>
    </row>
    <row r="3731" spans="1:2">
      <c r="A3731" s="57">
        <f t="shared" ca="1" si="114"/>
        <v>184450</v>
      </c>
      <c r="B3731" s="50">
        <f t="shared" ca="1" si="115"/>
        <v>-176.27978803173528</v>
      </c>
    </row>
    <row r="3732" spans="1:2">
      <c r="A3732" s="57">
        <f t="shared" ca="1" si="114"/>
        <v>184500</v>
      </c>
      <c r="B3732" s="50">
        <f t="shared" ca="1" si="115"/>
        <v>-176.98914791360008</v>
      </c>
    </row>
    <row r="3733" spans="1:2">
      <c r="A3733" s="57">
        <f t="shared" ca="1" si="114"/>
        <v>184550</v>
      </c>
      <c r="B3733" s="50">
        <f t="shared" ca="1" si="115"/>
        <v>-177.71088602019017</v>
      </c>
    </row>
    <row r="3734" spans="1:2">
      <c r="A3734" s="57">
        <f t="shared" ca="1" si="114"/>
        <v>184600</v>
      </c>
      <c r="B3734" s="50">
        <f t="shared" ca="1" si="115"/>
        <v>-178.44541469173305</v>
      </c>
    </row>
    <row r="3735" spans="1:2">
      <c r="A3735" s="57">
        <f t="shared" ca="1" si="114"/>
        <v>184650</v>
      </c>
      <c r="B3735" s="50">
        <f t="shared" ca="1" si="115"/>
        <v>-179.19316779673338</v>
      </c>
    </row>
    <row r="3736" spans="1:2">
      <c r="A3736" s="57">
        <f t="shared" ca="1" si="114"/>
        <v>184700</v>
      </c>
      <c r="B3736" s="50">
        <f t="shared" ca="1" si="115"/>
        <v>-179.95460225605345</v>
      </c>
    </row>
    <row r="3737" spans="1:2">
      <c r="A3737" s="57">
        <f t="shared" ca="1" si="114"/>
        <v>184750</v>
      </c>
      <c r="B3737" s="50">
        <f t="shared" ca="1" si="115"/>
        <v>-180.73019970431747</v>
      </c>
    </row>
    <row r="3738" spans="1:2">
      <c r="A3738" s="57">
        <f t="shared" ca="1" si="114"/>
        <v>184800</v>
      </c>
      <c r="B3738" s="50">
        <f t="shared" ca="1" si="115"/>
        <v>-181.52046830376696</v>
      </c>
    </row>
    <row r="3739" spans="1:2">
      <c r="A3739" s="57">
        <f t="shared" ca="1" si="114"/>
        <v>184850</v>
      </c>
      <c r="B3739" s="50">
        <f t="shared" ca="1" si="115"/>
        <v>-182.32594472765865</v>
      </c>
    </row>
    <row r="3740" spans="1:2">
      <c r="A3740" s="57">
        <f t="shared" ca="1" si="114"/>
        <v>184900</v>
      </c>
      <c r="B3740" s="50">
        <f t="shared" ca="1" si="115"/>
        <v>-183.14719633259938</v>
      </c>
    </row>
    <row r="3741" spans="1:2">
      <c r="A3741" s="57">
        <f t="shared" ca="1" si="114"/>
        <v>184950</v>
      </c>
      <c r="B3741" s="50">
        <f t="shared" ca="1" si="115"/>
        <v>-183.98482354181778</v>
      </c>
    </row>
    <row r="3742" spans="1:2">
      <c r="A3742" s="57">
        <f t="shared" ca="1" si="114"/>
        <v>185000</v>
      </c>
      <c r="B3742" s="50">
        <f t="shared" ca="1" si="115"/>
        <v>-184.83946246445501</v>
      </c>
    </row>
    <row r="3743" spans="1:2">
      <c r="A3743" s="57">
        <f t="shared" ca="1" si="114"/>
        <v>185050</v>
      </c>
      <c r="B3743" s="50">
        <f t="shared" ca="1" si="115"/>
        <v>-185.71178777947893</v>
      </c>
    </row>
    <row r="3744" spans="1:2">
      <c r="A3744" s="57">
        <f t="shared" ca="1" si="114"/>
        <v>185100</v>
      </c>
      <c r="B3744" s="50">
        <f t="shared" ca="1" si="115"/>
        <v>-186.60251591697403</v>
      </c>
    </row>
    <row r="3745" spans="1:2">
      <c r="A3745" s="57">
        <f t="shared" ca="1" si="114"/>
        <v>185150</v>
      </c>
      <c r="B3745" s="50">
        <f t="shared" ca="1" si="115"/>
        <v>-187.5124085743692</v>
      </c>
    </row>
    <row r="3746" spans="1:2">
      <c r="A3746" s="57">
        <f t="shared" ca="1" si="114"/>
        <v>185200</v>
      </c>
      <c r="B3746" s="50">
        <f t="shared" ca="1" si="115"/>
        <v>-188.44227661084409</v>
      </c>
    </row>
    <row r="3747" spans="1:2">
      <c r="A3747" s="57">
        <f t="shared" ca="1" si="114"/>
        <v>185250</v>
      </c>
      <c r="B3747" s="50">
        <f t="shared" ca="1" si="115"/>
        <v>-189.39298436979183</v>
      </c>
    </row>
    <row r="3748" spans="1:2">
      <c r="A3748" s="57">
        <f t="shared" ca="1" si="114"/>
        <v>185300</v>
      </c>
      <c r="B3748" s="50">
        <f t="shared" ca="1" si="115"/>
        <v>-190.36545448706215</v>
      </c>
    </row>
    <row r="3749" spans="1:2">
      <c r="A3749" s="57">
        <f t="shared" ca="1" si="114"/>
        <v>185350</v>
      </c>
      <c r="B3749" s="50">
        <f t="shared" ca="1" si="115"/>
        <v>-191.36067325202222</v>
      </c>
    </row>
    <row r="3750" spans="1:2">
      <c r="A3750" s="57">
        <f t="shared" ca="1" si="114"/>
        <v>185400</v>
      </c>
      <c r="B3750" s="50">
        <f t="shared" ca="1" si="115"/>
        <v>-192.37969659949624</v>
      </c>
    </row>
    <row r="3751" spans="1:2">
      <c r="A3751" s="57">
        <f t="shared" ca="1" si="114"/>
        <v>185450</v>
      </c>
      <c r="B3751" s="50">
        <f t="shared" ca="1" si="115"/>
        <v>-193.42365682381811</v>
      </c>
    </row>
    <row r="3752" spans="1:2">
      <c r="A3752" s="57">
        <f t="shared" ca="1" si="114"/>
        <v>185500</v>
      </c>
      <c r="B3752" s="50">
        <f t="shared" ca="1" si="115"/>
        <v>-194.49377012202524</v>
      </c>
    </row>
    <row r="3753" spans="1:2">
      <c r="A3753" s="57">
        <f t="shared" ca="1" si="114"/>
        <v>185550</v>
      </c>
      <c r="B3753" s="50">
        <f t="shared" ca="1" si="115"/>
        <v>-195.59134509217674</v>
      </c>
    </row>
    <row r="3754" spans="1:2">
      <c r="A3754" s="57">
        <f t="shared" ca="1" si="114"/>
        <v>185600</v>
      </c>
      <c r="B3754" s="50">
        <f t="shared" ca="1" si="115"/>
        <v>-196.71779233569197</v>
      </c>
    </row>
    <row r="3755" spans="1:2">
      <c r="A3755" s="57">
        <f t="shared" ref="A3755:A3818" ca="1" si="116">OFFSET(A3755,-1,0)+f_stop/5000</f>
        <v>185650</v>
      </c>
      <c r="B3755" s="50">
        <f t="shared" ref="B3755:B3818" ca="1" si="117">20*LOG(ABS(   (1/f_dec*SIN(f_dec*$A3755/Fm*PI())/SIN($A3755/Fm*PI()))^(order-2) * (1/f_dec2*SIN(f_dec2*$A3755/Fm*PI())/SIN($A3755/Fm*PI())) *  (1/(f_dec*n_avg)*SIN((f_dec*n_avg)*$A3755/Fm*PI())/SIN($A3755/Fm*PI()))    ))</f>
        <v>-197.87463534044304</v>
      </c>
    </row>
    <row r="3756" spans="1:2">
      <c r="A3756" s="57">
        <f t="shared" ca="1" si="116"/>
        <v>185700</v>
      </c>
      <c r="B3756" s="50">
        <f t="shared" ca="1" si="117"/>
        <v>-199.0635228551896</v>
      </c>
    </row>
    <row r="3757" spans="1:2">
      <c r="A3757" s="57">
        <f t="shared" ca="1" si="116"/>
        <v>185750</v>
      </c>
      <c r="B3757" s="50">
        <f t="shared" ca="1" si="117"/>
        <v>-200.28624300756269</v>
      </c>
    </row>
    <row r="3758" spans="1:2">
      <c r="A3758" s="57">
        <f t="shared" ca="1" si="116"/>
        <v>185800</v>
      </c>
      <c r="B3758" s="50">
        <f t="shared" ca="1" si="117"/>
        <v>-201.54473946891432</v>
      </c>
    </row>
    <row r="3759" spans="1:2">
      <c r="A3759" s="57">
        <f t="shared" ca="1" si="116"/>
        <v>185850</v>
      </c>
      <c r="B3759" s="50">
        <f t="shared" ca="1" si="117"/>
        <v>-202.84113003285381</v>
      </c>
    </row>
    <row r="3760" spans="1:2">
      <c r="A3760" s="57">
        <f t="shared" ca="1" si="116"/>
        <v>185900</v>
      </c>
      <c r="B3760" s="50">
        <f t="shared" ca="1" si="117"/>
        <v>-204.17772805326635</v>
      </c>
    </row>
    <row r="3761" spans="1:2">
      <c r="A3761" s="57">
        <f t="shared" ca="1" si="116"/>
        <v>185950</v>
      </c>
      <c r="B3761" s="50">
        <f t="shared" ca="1" si="117"/>
        <v>-205.55706728679579</v>
      </c>
    </row>
    <row r="3762" spans="1:2">
      <c r="A3762" s="57">
        <f t="shared" ca="1" si="116"/>
        <v>186000</v>
      </c>
      <c r="B3762" s="50">
        <f t="shared" ca="1" si="117"/>
        <v>-206.98193080988969</v>
      </c>
    </row>
    <row r="3763" spans="1:2">
      <c r="A3763" s="57">
        <f t="shared" ca="1" si="116"/>
        <v>186050</v>
      </c>
      <c r="B3763" s="50">
        <f t="shared" ca="1" si="117"/>
        <v>-208.45538483964935</v>
      </c>
    </row>
    <row r="3764" spans="1:2">
      <c r="A3764" s="57">
        <f t="shared" ca="1" si="116"/>
        <v>186100</v>
      </c>
      <c r="B3764" s="50">
        <f t="shared" ca="1" si="117"/>
        <v>-209.98081849152058</v>
      </c>
    </row>
    <row r="3765" spans="1:2">
      <c r="A3765" s="57">
        <f t="shared" ca="1" si="116"/>
        <v>186150</v>
      </c>
      <c r="B3765" s="50">
        <f t="shared" ca="1" si="117"/>
        <v>-211.56199077007005</v>
      </c>
    </row>
    <row r="3766" spans="1:2">
      <c r="A3766" s="57">
        <f t="shared" ca="1" si="116"/>
        <v>186200</v>
      </c>
      <c r="B3766" s="50">
        <f t="shared" ca="1" si="117"/>
        <v>-213.20308643171319</v>
      </c>
    </row>
    <row r="3767" spans="1:2">
      <c r="A3767" s="57">
        <f t="shared" ca="1" si="116"/>
        <v>186250</v>
      </c>
      <c r="B3767" s="50">
        <f t="shared" ca="1" si="117"/>
        <v>-214.9087828086509</v>
      </c>
    </row>
    <row r="3768" spans="1:2">
      <c r="A3768" s="57">
        <f t="shared" ca="1" si="116"/>
        <v>186300</v>
      </c>
      <c r="B3768" s="50">
        <f t="shared" ca="1" si="117"/>
        <v>-216.68433028066568</v>
      </c>
    </row>
    <row r="3769" spans="1:2">
      <c r="A3769" s="57">
        <f t="shared" ca="1" si="116"/>
        <v>186350</v>
      </c>
      <c r="B3769" s="50">
        <f t="shared" ca="1" si="117"/>
        <v>-218.53564988268104</v>
      </c>
    </row>
    <row r="3770" spans="1:2">
      <c r="A3770" s="57">
        <f t="shared" ca="1" si="116"/>
        <v>186400</v>
      </c>
      <c r="B3770" s="50">
        <f t="shared" ca="1" si="117"/>
        <v>-220.46945262224639</v>
      </c>
    </row>
    <row r="3771" spans="1:2">
      <c r="A3771" s="57">
        <f t="shared" ca="1" si="116"/>
        <v>186450</v>
      </c>
      <c r="B3771" s="50">
        <f t="shared" ca="1" si="117"/>
        <v>-222.49338657232596</v>
      </c>
    </row>
    <row r="3772" spans="1:2">
      <c r="A3772" s="57">
        <f t="shared" ca="1" si="116"/>
        <v>186500</v>
      </c>
      <c r="B3772" s="50">
        <f t="shared" ca="1" si="117"/>
        <v>-224.61621987864186</v>
      </c>
    </row>
    <row r="3773" spans="1:2">
      <c r="A3773" s="57">
        <f t="shared" ca="1" si="116"/>
        <v>186550</v>
      </c>
      <c r="B3773" s="50">
        <f t="shared" ca="1" si="117"/>
        <v>-226.84807074703548</v>
      </c>
    </row>
    <row r="3774" spans="1:2">
      <c r="A3774" s="57">
        <f t="shared" ca="1" si="116"/>
        <v>186600</v>
      </c>
      <c r="B3774" s="50">
        <f t="shared" ca="1" si="117"/>
        <v>-229.20069967013256</v>
      </c>
    </row>
    <row r="3775" spans="1:2">
      <c r="A3775" s="57">
        <f t="shared" ca="1" si="116"/>
        <v>186650</v>
      </c>
      <c r="B3775" s="50">
        <f t="shared" ca="1" si="117"/>
        <v>-231.68788526759315</v>
      </c>
    </row>
    <row r="3776" spans="1:2">
      <c r="A3776" s="57">
        <f t="shared" ca="1" si="116"/>
        <v>186700</v>
      </c>
      <c r="B3776" s="50">
        <f t="shared" ca="1" si="117"/>
        <v>-234.32591420055743</v>
      </c>
    </row>
    <row r="3777" spans="1:2">
      <c r="A3777" s="57">
        <f t="shared" ca="1" si="116"/>
        <v>186750</v>
      </c>
      <c r="B3777" s="50">
        <f t="shared" ca="1" si="117"/>
        <v>-237.13422940907805</v>
      </c>
    </row>
    <row r="3778" spans="1:2">
      <c r="A3778" s="57">
        <f t="shared" ca="1" si="116"/>
        <v>186800</v>
      </c>
      <c r="B3778" s="50">
        <f t="shared" ca="1" si="117"/>
        <v>-240.1363023380913</v>
      </c>
    </row>
    <row r="3779" spans="1:2">
      <c r="A3779" s="57">
        <f t="shared" ca="1" si="116"/>
        <v>186850</v>
      </c>
      <c r="B3779" s="50">
        <f t="shared" ca="1" si="117"/>
        <v>-243.36082896730545</v>
      </c>
    </row>
    <row r="3780" spans="1:2">
      <c r="A3780" s="57">
        <f t="shared" ca="1" si="116"/>
        <v>186900</v>
      </c>
      <c r="B3780" s="50">
        <f t="shared" ca="1" si="117"/>
        <v>-246.84340554714808</v>
      </c>
    </row>
    <row r="3781" spans="1:2">
      <c r="A3781" s="57">
        <f t="shared" ca="1" si="116"/>
        <v>186950</v>
      </c>
      <c r="B3781" s="50">
        <f t="shared" ca="1" si="117"/>
        <v>-250.62893521591548</v>
      </c>
    </row>
    <row r="3782" spans="1:2">
      <c r="A3782" s="57">
        <f t="shared" ca="1" si="116"/>
        <v>187000</v>
      </c>
      <c r="B3782" s="50">
        <f t="shared" ca="1" si="117"/>
        <v>-254.7751849045394</v>
      </c>
    </row>
    <row r="3783" spans="1:2">
      <c r="A3783" s="57">
        <f t="shared" ca="1" si="116"/>
        <v>187050</v>
      </c>
      <c r="B3783" s="50">
        <f t="shared" ca="1" si="117"/>
        <v>-259.35822269647014</v>
      </c>
    </row>
    <row r="3784" spans="1:2">
      <c r="A3784" s="57">
        <f t="shared" ca="1" si="116"/>
        <v>187100</v>
      </c>
      <c r="B3784" s="50">
        <f t="shared" ca="1" si="117"/>
        <v>-264.48107121321789</v>
      </c>
    </row>
    <row r="3785" spans="1:2">
      <c r="A3785" s="57">
        <f t="shared" ca="1" si="116"/>
        <v>187150</v>
      </c>
      <c r="B3785" s="50">
        <f t="shared" ca="1" si="117"/>
        <v>-270.28816969524905</v>
      </c>
    </row>
    <row r="3786" spans="1:2">
      <c r="A3786" s="57">
        <f t="shared" ca="1" si="116"/>
        <v>187200</v>
      </c>
      <c r="B3786" s="50">
        <f t="shared" ca="1" si="117"/>
        <v>-276.99105993392828</v>
      </c>
    </row>
    <row r="3787" spans="1:2">
      <c r="A3787" s="57">
        <f t="shared" ca="1" si="116"/>
        <v>187250</v>
      </c>
      <c r="B3787" s="50">
        <f t="shared" ca="1" si="117"/>
        <v>-284.91770328777596</v>
      </c>
    </row>
    <row r="3788" spans="1:2">
      <c r="A3788" s="57">
        <f t="shared" ca="1" si="116"/>
        <v>187300</v>
      </c>
      <c r="B3788" s="50">
        <f t="shared" ca="1" si="117"/>
        <v>-294.61753079624322</v>
      </c>
    </row>
    <row r="3789" spans="1:2">
      <c r="A3789" s="57">
        <f t="shared" ca="1" si="116"/>
        <v>187350</v>
      </c>
      <c r="B3789" s="50">
        <f t="shared" ca="1" si="117"/>
        <v>-307.12053811144517</v>
      </c>
    </row>
    <row r="3790" spans="1:2">
      <c r="A3790" s="57">
        <f t="shared" ca="1" si="116"/>
        <v>187400</v>
      </c>
      <c r="B3790" s="50">
        <f t="shared" ca="1" si="117"/>
        <v>-324.73910510921434</v>
      </c>
    </row>
    <row r="3791" spans="1:2">
      <c r="A3791" s="57">
        <f t="shared" ca="1" si="116"/>
        <v>187450</v>
      </c>
      <c r="B3791" s="50">
        <f t="shared" ca="1" si="117"/>
        <v>-354.85185319974454</v>
      </c>
    </row>
    <row r="3792" spans="1:2">
      <c r="A3792" s="57">
        <f t="shared" ca="1" si="116"/>
        <v>187500</v>
      </c>
      <c r="B3792" s="50">
        <f t="shared" ca="1" si="117"/>
        <v>-1638.3548979843747</v>
      </c>
    </row>
    <row r="3793" spans="1:2">
      <c r="A3793" s="57">
        <f t="shared" ca="1" si="116"/>
        <v>187550</v>
      </c>
      <c r="B3793" s="50">
        <f t="shared" ca="1" si="117"/>
        <v>-354.87227253543745</v>
      </c>
    </row>
    <row r="3794" spans="1:2">
      <c r="A3794" s="57">
        <f t="shared" ca="1" si="116"/>
        <v>187600</v>
      </c>
      <c r="B3794" s="50">
        <f t="shared" ca="1" si="117"/>
        <v>-324.77994378384562</v>
      </c>
    </row>
    <row r="3795" spans="1:2">
      <c r="A3795" s="57">
        <f t="shared" ca="1" si="116"/>
        <v>187650</v>
      </c>
      <c r="B3795" s="50">
        <f t="shared" ca="1" si="117"/>
        <v>-307.18179613154831</v>
      </c>
    </row>
    <row r="3796" spans="1:2">
      <c r="A3796" s="57">
        <f t="shared" ca="1" si="116"/>
        <v>187700</v>
      </c>
      <c r="B3796" s="50">
        <f t="shared" ca="1" si="117"/>
        <v>-294.69920817161324</v>
      </c>
    </row>
    <row r="3797" spans="1:2">
      <c r="A3797" s="57">
        <f t="shared" ca="1" si="116"/>
        <v>187750</v>
      </c>
      <c r="B3797" s="50">
        <f t="shared" ca="1" si="117"/>
        <v>-285.01980003147185</v>
      </c>
    </row>
    <row r="3798" spans="1:2">
      <c r="A3798" s="57">
        <f t="shared" ca="1" si="116"/>
        <v>187800</v>
      </c>
      <c r="B3798" s="50">
        <f t="shared" ca="1" si="117"/>
        <v>-277.11357606227341</v>
      </c>
    </row>
    <row r="3799" spans="1:2">
      <c r="A3799" s="57">
        <f t="shared" ca="1" si="116"/>
        <v>187850</v>
      </c>
      <c r="B3799" s="50">
        <f t="shared" ca="1" si="117"/>
        <v>-270.43110522783132</v>
      </c>
    </row>
    <row r="3800" spans="1:2">
      <c r="A3800" s="57">
        <f t="shared" ca="1" si="116"/>
        <v>187900</v>
      </c>
      <c r="B3800" s="50">
        <f t="shared" ca="1" si="117"/>
        <v>-264.64442617289001</v>
      </c>
    </row>
    <row r="3801" spans="1:2">
      <c r="A3801" s="57">
        <f t="shared" ca="1" si="116"/>
        <v>187950</v>
      </c>
      <c r="B3801" s="50">
        <f t="shared" ca="1" si="117"/>
        <v>-259.54199710934932</v>
      </c>
    </row>
    <row r="3802" spans="1:2">
      <c r="A3802" s="57">
        <f t="shared" ca="1" si="116"/>
        <v>188000</v>
      </c>
      <c r="B3802" s="50">
        <f t="shared" ca="1" si="117"/>
        <v>-254.97937880000774</v>
      </c>
    </row>
    <row r="3803" spans="1:2">
      <c r="A3803" s="57">
        <f t="shared" ca="1" si="116"/>
        <v>188050</v>
      </c>
      <c r="B3803" s="50">
        <f t="shared" ca="1" si="117"/>
        <v>-250.85354862661967</v>
      </c>
    </row>
    <row r="3804" spans="1:2">
      <c r="A3804" s="57">
        <f t="shared" ca="1" si="116"/>
        <v>188100</v>
      </c>
      <c r="B3804" s="50">
        <f t="shared" ca="1" si="117"/>
        <v>-247.0884385089997</v>
      </c>
    </row>
    <row r="3805" spans="1:2">
      <c r="A3805" s="57">
        <f t="shared" ca="1" si="116"/>
        <v>188150</v>
      </c>
      <c r="B3805" s="50">
        <f t="shared" ca="1" si="117"/>
        <v>-243.62628151948084</v>
      </c>
    </row>
    <row r="3806" spans="1:2">
      <c r="A3806" s="57">
        <f t="shared" ca="1" si="116"/>
        <v>188200</v>
      </c>
      <c r="B3806" s="50">
        <f t="shared" ca="1" si="117"/>
        <v>-240.4221745230316</v>
      </c>
    </row>
    <row r="3807" spans="1:2">
      <c r="A3807" s="57">
        <f t="shared" ca="1" si="116"/>
        <v>188250</v>
      </c>
      <c r="B3807" s="50">
        <f t="shared" ca="1" si="117"/>
        <v>-237.44052127248932</v>
      </c>
    </row>
    <row r="3808" spans="1:2">
      <c r="A3808" s="57">
        <f t="shared" ca="1" si="116"/>
        <v>188300</v>
      </c>
      <c r="B3808" s="50">
        <f t="shared" ca="1" si="117"/>
        <v>-234.65262579141068</v>
      </c>
    </row>
    <row r="3809" spans="1:2">
      <c r="A3809" s="57">
        <f t="shared" ca="1" si="116"/>
        <v>188350</v>
      </c>
      <c r="B3809" s="50">
        <f t="shared" ca="1" si="117"/>
        <v>-232.03501663812429</v>
      </c>
    </row>
    <row r="3810" spans="1:2">
      <c r="A3810" s="57">
        <f t="shared" ca="1" si="116"/>
        <v>188400</v>
      </c>
      <c r="B3810" s="50">
        <f t="shared" ca="1" si="117"/>
        <v>-229.56825087584258</v>
      </c>
    </row>
    <row r="3811" spans="1:2">
      <c r="A3811" s="57">
        <f t="shared" ca="1" si="116"/>
        <v>188450</v>
      </c>
      <c r="B3811" s="50">
        <f t="shared" ca="1" si="117"/>
        <v>-227.23604184669034</v>
      </c>
    </row>
    <row r="3812" spans="1:2">
      <c r="A3812" s="57">
        <f t="shared" ca="1" si="116"/>
        <v>188500</v>
      </c>
      <c r="B3812" s="50">
        <f t="shared" ca="1" si="117"/>
        <v>-225.02461093427263</v>
      </c>
    </row>
    <row r="3813" spans="1:2">
      <c r="A3813" s="57">
        <f t="shared" ca="1" si="116"/>
        <v>188550</v>
      </c>
      <c r="B3813" s="50">
        <f t="shared" ca="1" si="117"/>
        <v>-222.92219764922902</v>
      </c>
    </row>
    <row r="3814" spans="1:2">
      <c r="A3814" s="57">
        <f t="shared" ca="1" si="116"/>
        <v>188600</v>
      </c>
      <c r="B3814" s="50">
        <f t="shared" ca="1" si="117"/>
        <v>-220.91868378898315</v>
      </c>
    </row>
    <row r="3815" spans="1:2">
      <c r="A3815" s="57">
        <f t="shared" ca="1" si="116"/>
        <v>188650</v>
      </c>
      <c r="B3815" s="50">
        <f t="shared" ca="1" si="117"/>
        <v>-219.00530121107832</v>
      </c>
    </row>
    <row r="3816" spans="1:2">
      <c r="A3816" s="57">
        <f t="shared" ca="1" si="116"/>
        <v>188700</v>
      </c>
      <c r="B3816" s="50">
        <f t="shared" ca="1" si="117"/>
        <v>-217.17440184581551</v>
      </c>
    </row>
    <row r="3817" spans="1:2">
      <c r="A3817" s="57">
        <f t="shared" ca="1" si="116"/>
        <v>188750</v>
      </c>
      <c r="B3817" s="50">
        <f t="shared" ca="1" si="117"/>
        <v>-215.41927468891083</v>
      </c>
    </row>
    <row r="3818" spans="1:2">
      <c r="A3818" s="57">
        <f t="shared" ca="1" si="116"/>
        <v>188800</v>
      </c>
      <c r="B3818" s="50">
        <f t="shared" ca="1" si="117"/>
        <v>-213.73399870870614</v>
      </c>
    </row>
    <row r="3819" spans="1:2">
      <c r="A3819" s="57">
        <f t="shared" ref="A3819:A3882" ca="1" si="118">OFFSET(A3819,-1,0)+f_stop/5000</f>
        <v>188850</v>
      </c>
      <c r="B3819" s="50">
        <f t="shared" ref="B3819:B3882" ca="1" si="119">20*LOG(ABS(   (1/f_dec*SIN(f_dec*$A3819/Fm*PI())/SIN($A3819/Fm*PI()))^(order-2) * (1/f_dec2*SIN(f_dec2*$A3819/Fm*PI())/SIN($A3819/Fm*PI())) *  (1/(f_dec*n_avg)*SIN((f_dec*n_avg)*$A3819/Fm*PI())/SIN($A3819/Fm*PI()))    ))</f>
        <v>-212.11332352868456</v>
      </c>
    </row>
    <row r="3820" spans="1:2">
      <c r="A3820" s="57">
        <f t="shared" ca="1" si="118"/>
        <v>188900</v>
      </c>
      <c r="B3820" s="50">
        <f t="shared" ca="1" si="119"/>
        <v>-210.55257181991078</v>
      </c>
    </row>
    <row r="3821" spans="1:2">
      <c r="A3821" s="57">
        <f t="shared" ca="1" si="118"/>
        <v>188950</v>
      </c>
      <c r="B3821" s="50">
        <f t="shared" ca="1" si="119"/>
        <v>-209.04755882923507</v>
      </c>
    </row>
    <row r="3822" spans="1:2">
      <c r="A3822" s="57">
        <f t="shared" ca="1" si="118"/>
        <v>189000</v>
      </c>
      <c r="B3822" s="50">
        <f t="shared" ca="1" si="119"/>
        <v>-207.59452555535646</v>
      </c>
    </row>
    <row r="3823" spans="1:2">
      <c r="A3823" s="57">
        <f t="shared" ca="1" si="118"/>
        <v>189050</v>
      </c>
      <c r="B3823" s="50">
        <f t="shared" ca="1" si="119"/>
        <v>-206.19008288609507</v>
      </c>
    </row>
    <row r="3824" spans="1:2">
      <c r="A3824" s="57">
        <f t="shared" ca="1" si="118"/>
        <v>189100</v>
      </c>
      <c r="B3824" s="50">
        <f t="shared" ca="1" si="119"/>
        <v>-204.83116460761548</v>
      </c>
    </row>
    <row r="3825" spans="1:2">
      <c r="A3825" s="57">
        <f t="shared" ca="1" si="118"/>
        <v>189150</v>
      </c>
      <c r="B3825" s="50">
        <f t="shared" ca="1" si="119"/>
        <v>-203.51498764673613</v>
      </c>
    </row>
    <row r="3826" spans="1:2">
      <c r="A3826" s="57">
        <f t="shared" ca="1" si="118"/>
        <v>189200</v>
      </c>
      <c r="B3826" s="50">
        <f t="shared" ca="1" si="119"/>
        <v>-202.2390182500794</v>
      </c>
    </row>
    <row r="3827" spans="1:2">
      <c r="A3827" s="57">
        <f t="shared" ca="1" si="118"/>
        <v>189250</v>
      </c>
      <c r="B3827" s="50">
        <f t="shared" ca="1" si="119"/>
        <v>-201.00094306702624</v>
      </c>
    </row>
    <row r="3828" spans="1:2">
      <c r="A3828" s="57">
        <f t="shared" ca="1" si="118"/>
        <v>189300</v>
      </c>
      <c r="B3828" s="50">
        <f t="shared" ca="1" si="119"/>
        <v>-199.79864430723353</v>
      </c>
    </row>
    <row r="3829" spans="1:2">
      <c r="A3829" s="57">
        <f t="shared" ca="1" si="118"/>
        <v>189350</v>
      </c>
      <c r="B3829" s="50">
        <f t="shared" ca="1" si="119"/>
        <v>-198.63017830261572</v>
      </c>
    </row>
    <row r="3830" spans="1:2">
      <c r="A3830" s="57">
        <f t="shared" ca="1" si="118"/>
        <v>189400</v>
      </c>
      <c r="B3830" s="50">
        <f t="shared" ca="1" si="119"/>
        <v>-197.49375692880835</v>
      </c>
    </row>
    <row r="3831" spans="1:2">
      <c r="A3831" s="57">
        <f t="shared" ca="1" si="118"/>
        <v>189450</v>
      </c>
      <c r="B3831" s="50">
        <f t="shared" ca="1" si="119"/>
        <v>-196.3877314403183</v>
      </c>
    </row>
    <row r="3832" spans="1:2">
      <c r="A3832" s="57">
        <f t="shared" ca="1" si="118"/>
        <v>189500</v>
      </c>
      <c r="B3832" s="50">
        <f t="shared" ca="1" si="119"/>
        <v>-195.31057835254018</v>
      </c>
    </row>
    <row r="3833" spans="1:2">
      <c r="A3833" s="57">
        <f t="shared" ca="1" si="118"/>
        <v>189550</v>
      </c>
      <c r="B3833" s="50">
        <f t="shared" ca="1" si="119"/>
        <v>-194.26088706732139</v>
      </c>
    </row>
    <row r="3834" spans="1:2">
      <c r="A3834" s="57">
        <f t="shared" ca="1" si="118"/>
        <v>189600</v>
      </c>
      <c r="B3834" s="50">
        <f t="shared" ca="1" si="119"/>
        <v>-193.23734898986984</v>
      </c>
    </row>
    <row r="3835" spans="1:2">
      <c r="A3835" s="57">
        <f t="shared" ca="1" si="118"/>
        <v>189650</v>
      </c>
      <c r="B3835" s="50">
        <f t="shared" ca="1" si="119"/>
        <v>-192.23874792641513</v>
      </c>
    </row>
    <row r="3836" spans="1:2">
      <c r="A3836" s="57">
        <f t="shared" ca="1" si="118"/>
        <v>189700</v>
      </c>
      <c r="B3836" s="50">
        <f t="shared" ca="1" si="119"/>
        <v>-191.26395158589054</v>
      </c>
    </row>
    <row r="3837" spans="1:2">
      <c r="A3837" s="57">
        <f t="shared" ca="1" si="118"/>
        <v>189750</v>
      </c>
      <c r="B3837" s="50">
        <f t="shared" ca="1" si="119"/>
        <v>-190.31190403673915</v>
      </c>
    </row>
    <row r="3838" spans="1:2">
      <c r="A3838" s="57">
        <f t="shared" ca="1" si="118"/>
        <v>189800</v>
      </c>
      <c r="B3838" s="50">
        <f t="shared" ca="1" si="119"/>
        <v>-189.38161899286118</v>
      </c>
    </row>
    <row r="3839" spans="1:2">
      <c r="A3839" s="57">
        <f t="shared" ca="1" si="118"/>
        <v>189850</v>
      </c>
      <c r="B3839" s="50">
        <f t="shared" ca="1" si="119"/>
        <v>-188.4721738216744</v>
      </c>
    </row>
    <row r="3840" spans="1:2">
      <c r="A3840" s="57">
        <f t="shared" ca="1" si="118"/>
        <v>189900</v>
      </c>
      <c r="B3840" s="50">
        <f t="shared" ca="1" si="119"/>
        <v>-187.58270418305347</v>
      </c>
    </row>
    <row r="3841" spans="1:2">
      <c r="A3841" s="57">
        <f t="shared" ca="1" si="118"/>
        <v>189950</v>
      </c>
      <c r="B3841" s="50">
        <f t="shared" ca="1" si="119"/>
        <v>-186.7123992210864</v>
      </c>
    </row>
    <row r="3842" spans="1:2">
      <c r="A3842" s="57">
        <f t="shared" ca="1" si="118"/>
        <v>190000</v>
      </c>
      <c r="B3842" s="50">
        <f t="shared" ca="1" si="119"/>
        <v>-185.86049724161231</v>
      </c>
    </row>
    <row r="3843" spans="1:2">
      <c r="A3843" s="57">
        <f t="shared" ca="1" si="118"/>
        <v>190050</v>
      </c>
      <c r="B3843" s="50">
        <f t="shared" ca="1" si="119"/>
        <v>-185.02628181781475</v>
      </c>
    </row>
    <row r="3844" spans="1:2">
      <c r="A3844" s="57">
        <f t="shared" ca="1" si="118"/>
        <v>190100</v>
      </c>
      <c r="B3844" s="50">
        <f t="shared" ca="1" si="119"/>
        <v>-184.20907827399412</v>
      </c>
    </row>
    <row r="3845" spans="1:2">
      <c r="A3845" s="57">
        <f t="shared" ca="1" si="118"/>
        <v>190150</v>
      </c>
      <c r="B3845" s="50">
        <f t="shared" ca="1" si="119"/>
        <v>-183.40825050427753</v>
      </c>
    </row>
    <row r="3846" spans="1:2">
      <c r="A3846" s="57">
        <f t="shared" ca="1" si="118"/>
        <v>190200</v>
      </c>
      <c r="B3846" s="50">
        <f t="shared" ca="1" si="119"/>
        <v>-182.6231980887049</v>
      </c>
    </row>
    <row r="3847" spans="1:2">
      <c r="A3847" s="57">
        <f t="shared" ca="1" si="118"/>
        <v>190250</v>
      </c>
      <c r="B3847" s="50">
        <f t="shared" ca="1" si="119"/>
        <v>-181.85335367393805</v>
      </c>
    </row>
    <row r="3848" spans="1:2">
      <c r="A3848" s="57">
        <f t="shared" ca="1" si="118"/>
        <v>190300</v>
      </c>
      <c r="B3848" s="50">
        <f t="shared" ca="1" si="119"/>
        <v>-181.09818058998897</v>
      </c>
    </row>
    <row r="3849" spans="1:2">
      <c r="A3849" s="57">
        <f t="shared" ca="1" si="118"/>
        <v>190350</v>
      </c>
      <c r="B3849" s="50">
        <f t="shared" ca="1" si="119"/>
        <v>-180.35717067788522</v>
      </c>
    </row>
    <row r="3850" spans="1:2">
      <c r="A3850" s="57">
        <f t="shared" ca="1" si="118"/>
        <v>190400</v>
      </c>
      <c r="B3850" s="50">
        <f t="shared" ca="1" si="119"/>
        <v>-179.6298423062716</v>
      </c>
    </row>
    <row r="3851" spans="1:2">
      <c r="A3851" s="57">
        <f t="shared" ca="1" si="118"/>
        <v>190450</v>
      </c>
      <c r="B3851" s="50">
        <f t="shared" ca="1" si="119"/>
        <v>-178.91573855755513</v>
      </c>
    </row>
    <row r="3852" spans="1:2">
      <c r="A3852" s="57">
        <f t="shared" ca="1" si="118"/>
        <v>190500</v>
      </c>
      <c r="B3852" s="50">
        <f t="shared" ca="1" si="119"/>
        <v>-178.21442556650061</v>
      </c>
    </row>
    <row r="3853" spans="1:2">
      <c r="A3853" s="57">
        <f t="shared" ca="1" si="118"/>
        <v>190550</v>
      </c>
      <c r="B3853" s="50">
        <f t="shared" ca="1" si="119"/>
        <v>-177.52549099615013</v>
      </c>
    </row>
    <row r="3854" spans="1:2">
      <c r="A3854" s="57">
        <f t="shared" ca="1" si="118"/>
        <v>190600</v>
      </c>
      <c r="B3854" s="50">
        <f t="shared" ca="1" si="119"/>
        <v>-176.84854263767465</v>
      </c>
    </row>
    <row r="3855" spans="1:2">
      <c r="A3855" s="57">
        <f t="shared" ca="1" si="118"/>
        <v>190650</v>
      </c>
      <c r="B3855" s="50">
        <f t="shared" ca="1" si="119"/>
        <v>-176.18320712224656</v>
      </c>
    </row>
    <row r="3856" spans="1:2">
      <c r="A3856" s="57">
        <f t="shared" ca="1" si="118"/>
        <v>190700</v>
      </c>
      <c r="B3856" s="50">
        <f t="shared" ca="1" si="119"/>
        <v>-175.52912873436009</v>
      </c>
    </row>
    <row r="3857" spans="1:2">
      <c r="A3857" s="57">
        <f t="shared" ca="1" si="118"/>
        <v>190750</v>
      </c>
      <c r="B3857" s="50">
        <f t="shared" ca="1" si="119"/>
        <v>-174.88596831715012</v>
      </c>
    </row>
    <row r="3858" spans="1:2">
      <c r="A3858" s="57">
        <f t="shared" ca="1" si="118"/>
        <v>190800</v>
      </c>
      <c r="B3858" s="50">
        <f t="shared" ca="1" si="119"/>
        <v>-174.25340226128813</v>
      </c>
    </row>
    <row r="3859" spans="1:2">
      <c r="A3859" s="57">
        <f t="shared" ca="1" si="118"/>
        <v>190850</v>
      </c>
      <c r="B3859" s="50">
        <f t="shared" ca="1" si="119"/>
        <v>-173.63112156990809</v>
      </c>
    </row>
    <row r="3860" spans="1:2">
      <c r="A3860" s="57">
        <f t="shared" ca="1" si="118"/>
        <v>190900</v>
      </c>
      <c r="B3860" s="50">
        <f t="shared" ca="1" si="119"/>
        <v>-173.01883099281068</v>
      </c>
    </row>
    <row r="3861" spans="1:2">
      <c r="A3861" s="57">
        <f t="shared" ca="1" si="118"/>
        <v>190950</v>
      </c>
      <c r="B3861" s="50">
        <f t="shared" ca="1" si="119"/>
        <v>-172.41624822386552</v>
      </c>
    </row>
    <row r="3862" spans="1:2">
      <c r="A3862" s="57">
        <f t="shared" ca="1" si="118"/>
        <v>191000</v>
      </c>
      <c r="B3862" s="50">
        <f t="shared" ca="1" si="119"/>
        <v>-171.82310315617002</v>
      </c>
    </row>
    <row r="3863" spans="1:2">
      <c r="A3863" s="57">
        <f t="shared" ca="1" si="118"/>
        <v>191050</v>
      </c>
      <c r="B3863" s="50">
        <f t="shared" ca="1" si="119"/>
        <v>-171.23913719002974</v>
      </c>
    </row>
    <row r="3864" spans="1:2">
      <c r="A3864" s="57">
        <f t="shared" ca="1" si="118"/>
        <v>191100</v>
      </c>
      <c r="B3864" s="50">
        <f t="shared" ca="1" si="119"/>
        <v>-170.66410258934778</v>
      </c>
    </row>
    <row r="3865" spans="1:2">
      <c r="A3865" s="57">
        <f t="shared" ca="1" si="118"/>
        <v>191150</v>
      </c>
      <c r="B3865" s="50">
        <f t="shared" ca="1" si="119"/>
        <v>-170.09776188239846</v>
      </c>
    </row>
    <row r="3866" spans="1:2">
      <c r="A3866" s="57">
        <f t="shared" ca="1" si="118"/>
        <v>191200</v>
      </c>
      <c r="B3866" s="50">
        <f t="shared" ca="1" si="119"/>
        <v>-169.53988730337554</v>
      </c>
    </row>
    <row r="3867" spans="1:2">
      <c r="A3867" s="57">
        <f t="shared" ca="1" si="118"/>
        <v>191250</v>
      </c>
      <c r="B3867" s="50">
        <f t="shared" ca="1" si="119"/>
        <v>-168.99026027142054</v>
      </c>
    </row>
    <row r="3868" spans="1:2">
      <c r="A3868" s="57">
        <f t="shared" ca="1" si="118"/>
        <v>191300</v>
      </c>
      <c r="B3868" s="50">
        <f t="shared" ca="1" si="119"/>
        <v>-168.44867090415914</v>
      </c>
    </row>
    <row r="3869" spans="1:2">
      <c r="A3869" s="57">
        <f t="shared" ca="1" si="118"/>
        <v>191350</v>
      </c>
      <c r="B3869" s="50">
        <f t="shared" ca="1" si="119"/>
        <v>-167.9149175630339</v>
      </c>
    </row>
    <row r="3870" spans="1:2">
      <c r="A3870" s="57">
        <f t="shared" ca="1" si="118"/>
        <v>191400</v>
      </c>
      <c r="B3870" s="50">
        <f t="shared" ca="1" si="119"/>
        <v>-167.38880642797781</v>
      </c>
    </row>
    <row r="3871" spans="1:2">
      <c r="A3871" s="57">
        <f t="shared" ca="1" si="118"/>
        <v>191450</v>
      </c>
      <c r="B3871" s="50">
        <f t="shared" ca="1" si="119"/>
        <v>-166.87015109917638</v>
      </c>
    </row>
    <row r="3872" spans="1:2">
      <c r="A3872" s="57">
        <f t="shared" ca="1" si="118"/>
        <v>191500</v>
      </c>
      <c r="B3872" s="50">
        <f t="shared" ca="1" si="119"/>
        <v>-166.35877222388632</v>
      </c>
    </row>
    <row r="3873" spans="1:2">
      <c r="A3873" s="57">
        <f t="shared" ca="1" si="118"/>
        <v>191550</v>
      </c>
      <c r="B3873" s="50">
        <f t="shared" ca="1" si="119"/>
        <v>-165.85449714642709</v>
      </c>
    </row>
    <row r="3874" spans="1:2">
      <c r="A3874" s="57">
        <f t="shared" ca="1" si="118"/>
        <v>191600</v>
      </c>
      <c r="B3874" s="50">
        <f t="shared" ca="1" si="119"/>
        <v>-165.35715957965692</v>
      </c>
    </row>
    <row r="3875" spans="1:2">
      <c r="A3875" s="57">
        <f t="shared" ca="1" si="118"/>
        <v>191650</v>
      </c>
      <c r="B3875" s="50">
        <f t="shared" ca="1" si="119"/>
        <v>-164.86659929635454</v>
      </c>
    </row>
    <row r="3876" spans="1:2">
      <c r="A3876" s="57">
        <f t="shared" ca="1" si="118"/>
        <v>191700</v>
      </c>
      <c r="B3876" s="50">
        <f t="shared" ca="1" si="119"/>
        <v>-164.38266183908908</v>
      </c>
    </row>
    <row r="3877" spans="1:2">
      <c r="A3877" s="57">
        <f t="shared" ca="1" si="118"/>
        <v>191750</v>
      </c>
      <c r="B3877" s="50">
        <f t="shared" ca="1" si="119"/>
        <v>-163.9051982472557</v>
      </c>
    </row>
    <row r="3878" spans="1:2">
      <c r="A3878" s="57">
        <f t="shared" ca="1" si="118"/>
        <v>191800</v>
      </c>
      <c r="B3878" s="50">
        <f t="shared" ca="1" si="119"/>
        <v>-163.43406480007826</v>
      </c>
    </row>
    <row r="3879" spans="1:2">
      <c r="A3879" s="57">
        <f t="shared" ca="1" si="118"/>
        <v>191850</v>
      </c>
      <c r="B3879" s="50">
        <f t="shared" ca="1" si="119"/>
        <v>-162.96912277446737</v>
      </c>
    </row>
    <row r="3880" spans="1:2">
      <c r="A3880" s="57">
        <f t="shared" ca="1" si="118"/>
        <v>191900</v>
      </c>
      <c r="B3880" s="50">
        <f t="shared" ca="1" si="119"/>
        <v>-162.5102382167205</v>
      </c>
    </row>
    <row r="3881" spans="1:2">
      <c r="A3881" s="57">
        <f t="shared" ca="1" si="118"/>
        <v>191950</v>
      </c>
      <c r="B3881" s="50">
        <f t="shared" ca="1" si="119"/>
        <v>-162.05728172711727</v>
      </c>
    </row>
    <row r="3882" spans="1:2">
      <c r="A3882" s="57">
        <f t="shared" ca="1" si="118"/>
        <v>192000</v>
      </c>
      <c r="B3882" s="50">
        <f t="shared" ca="1" si="119"/>
        <v>-161.61012825655678</v>
      </c>
    </row>
    <row r="3883" spans="1:2">
      <c r="A3883" s="57">
        <f t="shared" ref="A3883:A3946" ca="1" si="120">OFFSET(A3883,-1,0)+f_stop/5000</f>
        <v>192050</v>
      </c>
      <c r="B3883" s="50">
        <f t="shared" ref="B3883:B3946" ca="1" si="121">20*LOG(ABS(   (1/f_dec*SIN(f_dec*$A3883/Fm*PI())/SIN($A3883/Fm*PI()))^(order-2) * (1/f_dec2*SIN(f_dec2*$A3883/Fm*PI())/SIN($A3883/Fm*PI())) *  (1/(f_dec*n_avg)*SIN((f_dec*n_avg)*$A3883/Fm*PI())/SIN($A3883/Fm*PI()))    ))</f>
        <v>-161.16865691442422</v>
      </c>
    </row>
    <row r="3884" spans="1:2">
      <c r="A3884" s="57">
        <f t="shared" ca="1" si="120"/>
        <v>192100</v>
      </c>
      <c r="B3884" s="50">
        <f t="shared" ca="1" si="121"/>
        <v>-160.73275078696585</v>
      </c>
    </row>
    <row r="3885" spans="1:2">
      <c r="A3885" s="57">
        <f t="shared" ca="1" si="120"/>
        <v>192150</v>
      </c>
      <c r="B3885" s="50">
        <f t="shared" ca="1" si="121"/>
        <v>-160.30229676547737</v>
      </c>
    </row>
    <row r="3886" spans="1:2">
      <c r="A3886" s="57">
        <f t="shared" ca="1" si="120"/>
        <v>192200</v>
      </c>
      <c r="B3886" s="50">
        <f t="shared" ca="1" si="121"/>
        <v>-159.87718538368586</v>
      </c>
    </row>
    <row r="3887" spans="1:2">
      <c r="A3887" s="57">
        <f t="shared" ca="1" si="120"/>
        <v>192250</v>
      </c>
      <c r="B3887" s="50">
        <f t="shared" ca="1" si="121"/>
        <v>-159.45731066373463</v>
      </c>
    </row>
    <row r="3888" spans="1:2">
      <c r="A3888" s="57">
        <f t="shared" ca="1" si="120"/>
        <v>192300</v>
      </c>
      <c r="B3888" s="50">
        <f t="shared" ca="1" si="121"/>
        <v>-159.04256997023327</v>
      </c>
    </row>
    <row r="3889" spans="1:2">
      <c r="A3889" s="57">
        <f t="shared" ca="1" si="120"/>
        <v>192350</v>
      </c>
      <c r="B3889" s="50">
        <f t="shared" ca="1" si="121"/>
        <v>-158.63286387187378</v>
      </c>
    </row>
    <row r="3890" spans="1:2">
      <c r="A3890" s="57">
        <f t="shared" ca="1" si="120"/>
        <v>192400</v>
      </c>
      <c r="B3890" s="50">
        <f t="shared" ca="1" si="121"/>
        <v>-158.22809601014211</v>
      </c>
    </row>
    <row r="3891" spans="1:2">
      <c r="A3891" s="57">
        <f t="shared" ca="1" si="120"/>
        <v>192450</v>
      </c>
      <c r="B3891" s="50">
        <f t="shared" ca="1" si="121"/>
        <v>-157.82817297469569</v>
      </c>
    </row>
    <row r="3892" spans="1:2">
      <c r="A3892" s="57">
        <f t="shared" ca="1" si="120"/>
        <v>192500</v>
      </c>
      <c r="B3892" s="50">
        <f t="shared" ca="1" si="121"/>
        <v>-157.43300418500706</v>
      </c>
    </row>
    <row r="3893" spans="1:2">
      <c r="A3893" s="57">
        <f t="shared" ca="1" si="120"/>
        <v>192550</v>
      </c>
      <c r="B3893" s="50">
        <f t="shared" ca="1" si="121"/>
        <v>-157.04250177789478</v>
      </c>
    </row>
    <row r="3894" spans="1:2">
      <c r="A3894" s="57">
        <f t="shared" ca="1" si="120"/>
        <v>192600</v>
      </c>
      <c r="B3894" s="50">
        <f t="shared" ca="1" si="121"/>
        <v>-156.65658050059616</v>
      </c>
    </row>
    <row r="3895" spans="1:2">
      <c r="A3895" s="57">
        <f t="shared" ca="1" si="120"/>
        <v>192650</v>
      </c>
      <c r="B3895" s="50">
        <f t="shared" ca="1" si="121"/>
        <v>-156.27515760905959</v>
      </c>
    </row>
    <row r="3896" spans="1:2">
      <c r="A3896" s="57">
        <f t="shared" ca="1" si="120"/>
        <v>192700</v>
      </c>
      <c r="B3896" s="50">
        <f t="shared" ca="1" si="121"/>
        <v>-155.8981527711488</v>
      </c>
    </row>
    <row r="3897" spans="1:2">
      <c r="A3897" s="57">
        <f t="shared" ca="1" si="120"/>
        <v>192750</v>
      </c>
      <c r="B3897" s="50">
        <f t="shared" ca="1" si="121"/>
        <v>-155.52548797448156</v>
      </c>
    </row>
    <row r="3898" spans="1:2">
      <c r="A3898" s="57">
        <f t="shared" ca="1" si="120"/>
        <v>192800</v>
      </c>
      <c r="B3898" s="50">
        <f t="shared" ca="1" si="121"/>
        <v>-155.15708743863595</v>
      </c>
    </row>
    <row r="3899" spans="1:2">
      <c r="A3899" s="57">
        <f t="shared" ca="1" si="120"/>
        <v>192850</v>
      </c>
      <c r="B3899" s="50">
        <f t="shared" ca="1" si="121"/>
        <v>-154.79287753148216</v>
      </c>
    </row>
    <row r="3900" spans="1:2">
      <c r="A3900" s="57">
        <f t="shared" ca="1" si="120"/>
        <v>192900</v>
      </c>
      <c r="B3900" s="50">
        <f t="shared" ca="1" si="121"/>
        <v>-154.43278668940368</v>
      </c>
    </row>
    <row r="3901" spans="1:2">
      <c r="A3901" s="57">
        <f t="shared" ca="1" si="120"/>
        <v>192950</v>
      </c>
      <c r="B3901" s="50">
        <f t="shared" ca="1" si="121"/>
        <v>-154.07674534119982</v>
      </c>
    </row>
    <row r="3902" spans="1:2">
      <c r="A3902" s="57">
        <f t="shared" ca="1" si="120"/>
        <v>193000</v>
      </c>
      <c r="B3902" s="50">
        <f t="shared" ca="1" si="121"/>
        <v>-153.72468583546129</v>
      </c>
    </row>
    <row r="3903" spans="1:2">
      <c r="A3903" s="57">
        <f t="shared" ca="1" si="120"/>
        <v>193050</v>
      </c>
      <c r="B3903" s="50">
        <f t="shared" ca="1" si="121"/>
        <v>-153.37654237123508</v>
      </c>
    </row>
    <row r="3904" spans="1:2">
      <c r="A3904" s="57">
        <f t="shared" ca="1" si="120"/>
        <v>193100</v>
      </c>
      <c r="B3904" s="50">
        <f t="shared" ca="1" si="121"/>
        <v>-153.03225093179785</v>
      </c>
    </row>
    <row r="3905" spans="1:2">
      <c r="A3905" s="57">
        <f t="shared" ca="1" si="120"/>
        <v>193150</v>
      </c>
      <c r="B3905" s="50">
        <f t="shared" ca="1" si="121"/>
        <v>-152.69174922137705</v>
      </c>
    </row>
    <row r="3906" spans="1:2">
      <c r="A3906" s="57">
        <f t="shared" ca="1" si="120"/>
        <v>193200</v>
      </c>
      <c r="B3906" s="50">
        <f t="shared" ca="1" si="121"/>
        <v>-152.35497660465674</v>
      </c>
    </row>
    <row r="3907" spans="1:2">
      <c r="A3907" s="57">
        <f t="shared" ca="1" si="120"/>
        <v>193250</v>
      </c>
      <c r="B3907" s="50">
        <f t="shared" ca="1" si="121"/>
        <v>-152.02187404893141</v>
      </c>
    </row>
    <row r="3908" spans="1:2">
      <c r="A3908" s="57">
        <f t="shared" ca="1" si="120"/>
        <v>193300</v>
      </c>
      <c r="B3908" s="50">
        <f t="shared" ca="1" si="121"/>
        <v>-151.6923840687592</v>
      </c>
    </row>
    <row r="3909" spans="1:2">
      <c r="A3909" s="57">
        <f t="shared" ca="1" si="120"/>
        <v>193350</v>
      </c>
      <c r="B3909" s="50">
        <f t="shared" ca="1" si="121"/>
        <v>-151.36645067299742</v>
      </c>
    </row>
    <row r="3910" spans="1:2">
      <c r="A3910" s="57">
        <f t="shared" ca="1" si="120"/>
        <v>193400</v>
      </c>
      <c r="B3910" s="50">
        <f t="shared" ca="1" si="121"/>
        <v>-151.04401931408879</v>
      </c>
    </row>
    <row r="3911" spans="1:2">
      <c r="A3911" s="57">
        <f t="shared" ca="1" si="120"/>
        <v>193450</v>
      </c>
      <c r="B3911" s="50">
        <f t="shared" ca="1" si="121"/>
        <v>-150.72503683949188</v>
      </c>
    </row>
    <row r="3912" spans="1:2">
      <c r="A3912" s="57">
        <f t="shared" ca="1" si="120"/>
        <v>193500</v>
      </c>
      <c r="B3912" s="50">
        <f t="shared" ca="1" si="121"/>
        <v>-150.40945144514293</v>
      </c>
    </row>
    <row r="3913" spans="1:2">
      <c r="A3913" s="57">
        <f t="shared" ca="1" si="120"/>
        <v>193550</v>
      </c>
      <c r="B3913" s="50">
        <f t="shared" ca="1" si="121"/>
        <v>-150.09721263085086</v>
      </c>
    </row>
    <row r="3914" spans="1:2">
      <c r="A3914" s="57">
        <f t="shared" ca="1" si="120"/>
        <v>193600</v>
      </c>
      <c r="B3914" s="50">
        <f t="shared" ca="1" si="121"/>
        <v>-149.78827115752821</v>
      </c>
    </row>
    <row r="3915" spans="1:2">
      <c r="A3915" s="57">
        <f t="shared" ca="1" si="120"/>
        <v>193650</v>
      </c>
      <c r="B3915" s="50">
        <f t="shared" ca="1" si="121"/>
        <v>-149.48257900617102</v>
      </c>
    </row>
    <row r="3916" spans="1:2">
      <c r="A3916" s="57">
        <f t="shared" ca="1" si="120"/>
        <v>193700</v>
      </c>
      <c r="B3916" s="50">
        <f t="shared" ca="1" si="121"/>
        <v>-149.18008933849748</v>
      </c>
    </row>
    <row r="3917" spans="1:2">
      <c r="A3917" s="57">
        <f t="shared" ca="1" si="120"/>
        <v>193750</v>
      </c>
      <c r="B3917" s="50">
        <f t="shared" ca="1" si="121"/>
        <v>-148.88075645917303</v>
      </c>
    </row>
    <row r="3918" spans="1:2">
      <c r="A3918" s="57">
        <f t="shared" ca="1" si="120"/>
        <v>193800</v>
      </c>
      <c r="B3918" s="50">
        <f t="shared" ca="1" si="121"/>
        <v>-148.58453577953605</v>
      </c>
    </row>
    <row r="3919" spans="1:2">
      <c r="A3919" s="57">
        <f t="shared" ca="1" si="120"/>
        <v>193850</v>
      </c>
      <c r="B3919" s="50">
        <f t="shared" ca="1" si="121"/>
        <v>-148.29138378276426</v>
      </c>
    </row>
    <row r="3920" spans="1:2">
      <c r="A3920" s="57">
        <f t="shared" ca="1" si="120"/>
        <v>193900</v>
      </c>
      <c r="B3920" s="50">
        <f t="shared" ca="1" si="121"/>
        <v>-148.00125799040376</v>
      </c>
    </row>
    <row r="3921" spans="1:2">
      <c r="A3921" s="57">
        <f t="shared" ca="1" si="120"/>
        <v>193950</v>
      </c>
      <c r="B3921" s="50">
        <f t="shared" ca="1" si="121"/>
        <v>-147.71411693020522</v>
      </c>
    </row>
    <row r="3922" spans="1:2">
      <c r="A3922" s="57">
        <f t="shared" ca="1" si="120"/>
        <v>194000</v>
      </c>
      <c r="B3922" s="50">
        <f t="shared" ca="1" si="121"/>
        <v>-147.42992010520089</v>
      </c>
    </row>
    <row r="3923" spans="1:2">
      <c r="A3923" s="57">
        <f t="shared" ca="1" si="120"/>
        <v>194050</v>
      </c>
      <c r="B3923" s="50">
        <f t="shared" ca="1" si="121"/>
        <v>-147.14862796396875</v>
      </c>
    </row>
    <row r="3924" spans="1:2">
      <c r="A3924" s="57">
        <f t="shared" ca="1" si="120"/>
        <v>194100</v>
      </c>
      <c r="B3924" s="50">
        <f t="shared" ca="1" si="121"/>
        <v>-146.87020187202748</v>
      </c>
    </row>
    <row r="3925" spans="1:2">
      <c r="A3925" s="57">
        <f t="shared" ca="1" si="120"/>
        <v>194150</v>
      </c>
      <c r="B3925" s="50">
        <f t="shared" ca="1" si="121"/>
        <v>-146.59460408431437</v>
      </c>
    </row>
    <row r="3926" spans="1:2">
      <c r="A3926" s="57">
        <f t="shared" ca="1" si="120"/>
        <v>194200</v>
      </c>
      <c r="B3926" s="50">
        <f t="shared" ca="1" si="121"/>
        <v>-146.3217977186921</v>
      </c>
    </row>
    <row r="3927" spans="1:2">
      <c r="A3927" s="57">
        <f t="shared" ca="1" si="120"/>
        <v>194250</v>
      </c>
      <c r="B3927" s="50">
        <f t="shared" ca="1" si="121"/>
        <v>-146.05174673044579</v>
      </c>
    </row>
    <row r="3928" spans="1:2">
      <c r="A3928" s="57">
        <f t="shared" ca="1" si="120"/>
        <v>194300</v>
      </c>
      <c r="B3928" s="50">
        <f t="shared" ca="1" si="121"/>
        <v>-145.78441588771736</v>
      </c>
    </row>
    <row r="3929" spans="1:2">
      <c r="A3929" s="57">
        <f t="shared" ca="1" si="120"/>
        <v>194350</v>
      </c>
      <c r="B3929" s="50">
        <f t="shared" ca="1" si="121"/>
        <v>-145.51977074784605</v>
      </c>
    </row>
    <row r="3930" spans="1:2">
      <c r="A3930" s="57">
        <f t="shared" ca="1" si="120"/>
        <v>194400</v>
      </c>
      <c r="B3930" s="50">
        <f t="shared" ca="1" si="121"/>
        <v>-145.25777763456682</v>
      </c>
    </row>
    <row r="3931" spans="1:2">
      <c r="A3931" s="57">
        <f t="shared" ca="1" si="120"/>
        <v>194450</v>
      </c>
      <c r="B3931" s="50">
        <f t="shared" ca="1" si="121"/>
        <v>-144.99840361603566</v>
      </c>
    </row>
    <row r="3932" spans="1:2">
      <c r="A3932" s="57">
        <f t="shared" ca="1" si="120"/>
        <v>194500</v>
      </c>
      <c r="B3932" s="50">
        <f t="shared" ca="1" si="121"/>
        <v>-144.7416164836427</v>
      </c>
    </row>
    <row r="3933" spans="1:2">
      <c r="A3933" s="57">
        <f t="shared" ca="1" si="120"/>
        <v>194550</v>
      </c>
      <c r="B3933" s="50">
        <f t="shared" ca="1" si="121"/>
        <v>-144.48738473158022</v>
      </c>
    </row>
    <row r="3934" spans="1:2">
      <c r="A3934" s="57">
        <f t="shared" ca="1" si="120"/>
        <v>194600</v>
      </c>
      <c r="B3934" s="50">
        <f t="shared" ca="1" si="121"/>
        <v>-144.23567753713559</v>
      </c>
    </row>
    <row r="3935" spans="1:2">
      <c r="A3935" s="57">
        <f t="shared" ca="1" si="120"/>
        <v>194650</v>
      </c>
      <c r="B3935" s="50">
        <f t="shared" ca="1" si="121"/>
        <v>-143.98646474167566</v>
      </c>
    </row>
    <row r="3936" spans="1:2">
      <c r="A3936" s="57">
        <f t="shared" ca="1" si="120"/>
        <v>194700</v>
      </c>
      <c r="B3936" s="50">
        <f t="shared" ca="1" si="121"/>
        <v>-143.7397168322949</v>
      </c>
    </row>
    <row r="3937" spans="1:2">
      <c r="A3937" s="57">
        <f t="shared" ca="1" si="120"/>
        <v>194750</v>
      </c>
      <c r="B3937" s="50">
        <f t="shared" ca="1" si="121"/>
        <v>-143.49540492410165</v>
      </c>
    </row>
    <row r="3938" spans="1:2">
      <c r="A3938" s="57">
        <f t="shared" ca="1" si="120"/>
        <v>194800</v>
      </c>
      <c r="B3938" s="50">
        <f t="shared" ca="1" si="121"/>
        <v>-143.25350074311251</v>
      </c>
    </row>
    <row r="3939" spans="1:2">
      <c r="A3939" s="57">
        <f t="shared" ca="1" si="120"/>
        <v>194850</v>
      </c>
      <c r="B3939" s="50">
        <f t="shared" ca="1" si="121"/>
        <v>-143.01397660973265</v>
      </c>
    </row>
    <row r="3940" spans="1:2">
      <c r="A3940" s="57">
        <f t="shared" ca="1" si="120"/>
        <v>194900</v>
      </c>
      <c r="B3940" s="50">
        <f t="shared" ca="1" si="121"/>
        <v>-142.77680542279819</v>
      </c>
    </row>
    <row r="3941" spans="1:2">
      <c r="A3941" s="57">
        <f t="shared" ca="1" si="120"/>
        <v>194950</v>
      </c>
      <c r="B3941" s="50">
        <f t="shared" ca="1" si="121"/>
        <v>-142.54196064415618</v>
      </c>
    </row>
    <row r="3942" spans="1:2">
      <c r="A3942" s="57">
        <f t="shared" ca="1" si="120"/>
        <v>195000</v>
      </c>
      <c r="B3942" s="50">
        <f t="shared" ca="1" si="121"/>
        <v>-142.3094162837626</v>
      </c>
    </row>
    <row r="3943" spans="1:2">
      <c r="A3943" s="57">
        <f t="shared" ca="1" si="120"/>
        <v>195050</v>
      </c>
      <c r="B3943" s="50">
        <f t="shared" ca="1" si="121"/>
        <v>-142.07914688527569</v>
      </c>
    </row>
    <row r="3944" spans="1:2">
      <c r="A3944" s="57">
        <f t="shared" ca="1" si="120"/>
        <v>195100</v>
      </c>
      <c r="B3944" s="50">
        <f t="shared" ca="1" si="121"/>
        <v>-141.85112751212807</v>
      </c>
    </row>
    <row r="3945" spans="1:2">
      <c r="A3945" s="57">
        <f t="shared" ca="1" si="120"/>
        <v>195150</v>
      </c>
      <c r="B3945" s="50">
        <f t="shared" ca="1" si="121"/>
        <v>-141.62533373405458</v>
      </c>
    </row>
    <row r="3946" spans="1:2">
      <c r="A3946" s="57">
        <f t="shared" ca="1" si="120"/>
        <v>195200</v>
      </c>
      <c r="B3946" s="50">
        <f t="shared" ca="1" si="121"/>
        <v>-141.40174161406281</v>
      </c>
    </row>
    <row r="3947" spans="1:2">
      <c r="A3947" s="57">
        <f t="shared" ref="A3947:A4010" ca="1" si="122">OFFSET(A3947,-1,0)+f_stop/5000</f>
        <v>195250</v>
      </c>
      <c r="B3947" s="50">
        <f t="shared" ref="B3947:B4010" ca="1" si="123">20*LOG(ABS(   (1/f_dec*SIN(f_dec*$A3947/Fm*PI())/SIN($A3947/Fm*PI()))^(order-2) * (1/f_dec2*SIN(f_dec2*$A3947/Fm*PI())/SIN($A3947/Fm*PI())) *  (1/(f_dec*n_avg)*SIN((f_dec*n_avg)*$A3947/Fm*PI())/SIN($A3947/Fm*PI()))    ))</f>
        <v>-141.18032769582496</v>
      </c>
    </row>
    <row r="3948" spans="1:2">
      <c r="A3948" s="57">
        <f t="shared" ca="1" si="122"/>
        <v>195300</v>
      </c>
      <c r="B3948" s="50">
        <f t="shared" ca="1" si="123"/>
        <v>-140.96106899147736</v>
      </c>
    </row>
    <row r="3949" spans="1:2">
      <c r="A3949" s="57">
        <f t="shared" ca="1" si="122"/>
        <v>195350</v>
      </c>
      <c r="B3949" s="50">
        <f t="shared" ca="1" si="123"/>
        <v>-140.74394296981072</v>
      </c>
    </row>
    <row r="3950" spans="1:2">
      <c r="A3950" s="57">
        <f t="shared" ca="1" si="122"/>
        <v>195400</v>
      </c>
      <c r="B3950" s="50">
        <f t="shared" ca="1" si="123"/>
        <v>-140.52892754483807</v>
      </c>
    </row>
    <row r="3951" spans="1:2">
      <c r="A3951" s="57">
        <f t="shared" ca="1" si="122"/>
        <v>195450</v>
      </c>
      <c r="B3951" s="50">
        <f t="shared" ca="1" si="123"/>
        <v>-140.31600106472266</v>
      </c>
    </row>
    <row r="3952" spans="1:2">
      <c r="A3952" s="57">
        <f t="shared" ca="1" si="122"/>
        <v>195500</v>
      </c>
      <c r="B3952" s="50">
        <f t="shared" ca="1" si="123"/>
        <v>-140.10514230105747</v>
      </c>
    </row>
    <row r="3953" spans="1:2">
      <c r="A3953" s="57">
        <f t="shared" ca="1" si="122"/>
        <v>195550</v>
      </c>
      <c r="B3953" s="50">
        <f t="shared" ca="1" si="123"/>
        <v>-139.8963304384765</v>
      </c>
    </row>
    <row r="3954" spans="1:2">
      <c r="A3954" s="57">
        <f t="shared" ca="1" si="122"/>
        <v>195600</v>
      </c>
      <c r="B3954" s="50">
        <f t="shared" ca="1" si="123"/>
        <v>-139.68954506459281</v>
      </c>
    </row>
    <row r="3955" spans="1:2">
      <c r="A3955" s="57">
        <f t="shared" ca="1" si="122"/>
        <v>195650</v>
      </c>
      <c r="B3955" s="50">
        <f t="shared" ca="1" si="123"/>
        <v>-139.48476616024496</v>
      </c>
    </row>
    <row r="3956" spans="1:2">
      <c r="A3956" s="57">
        <f t="shared" ca="1" si="122"/>
        <v>195700</v>
      </c>
      <c r="B3956" s="50">
        <f t="shared" ca="1" si="123"/>
        <v>-139.28197409004528</v>
      </c>
    </row>
    <row r="3957" spans="1:2">
      <c r="A3957" s="57">
        <f t="shared" ca="1" si="122"/>
        <v>195750</v>
      </c>
      <c r="B3957" s="50">
        <f t="shared" ca="1" si="123"/>
        <v>-139.0811495932156</v>
      </c>
    </row>
    <row r="3958" spans="1:2">
      <c r="A3958" s="57">
        <f t="shared" ca="1" si="122"/>
        <v>195800</v>
      </c>
      <c r="B3958" s="50">
        <f t="shared" ca="1" si="123"/>
        <v>-138.88227377470227</v>
      </c>
    </row>
    <row r="3959" spans="1:2">
      <c r="A3959" s="57">
        <f t="shared" ca="1" si="122"/>
        <v>195850</v>
      </c>
      <c r="B3959" s="50">
        <f t="shared" ca="1" si="123"/>
        <v>-138.68532809655864</v>
      </c>
    </row>
    <row r="3960" spans="1:2">
      <c r="A3960" s="57">
        <f t="shared" ca="1" si="122"/>
        <v>195900</v>
      </c>
      <c r="B3960" s="50">
        <f t="shared" ca="1" si="123"/>
        <v>-138.4902943695881</v>
      </c>
    </row>
    <row r="3961" spans="1:2">
      <c r="A3961" s="57">
        <f t="shared" ca="1" si="122"/>
        <v>195950</v>
      </c>
      <c r="B3961" s="50">
        <f t="shared" ca="1" si="123"/>
        <v>-138.29715474523425</v>
      </c>
    </row>
    <row r="3962" spans="1:2">
      <c r="A3962" s="57">
        <f t="shared" ca="1" si="122"/>
        <v>196000</v>
      </c>
      <c r="B3962" s="50">
        <f t="shared" ca="1" si="123"/>
        <v>-138.10589170771502</v>
      </c>
    </row>
    <row r="3963" spans="1:2">
      <c r="A3963" s="57">
        <f t="shared" ca="1" si="122"/>
        <v>196050</v>
      </c>
      <c r="B3963" s="50">
        <f t="shared" ca="1" si="123"/>
        <v>-137.91648806638551</v>
      </c>
    </row>
    <row r="3964" spans="1:2">
      <c r="A3964" s="57">
        <f t="shared" ca="1" si="122"/>
        <v>196100</v>
      </c>
      <c r="B3964" s="50">
        <f t="shared" ca="1" si="123"/>
        <v>-137.72892694832856</v>
      </c>
    </row>
    <row r="3965" spans="1:2">
      <c r="A3965" s="57">
        <f t="shared" ca="1" si="122"/>
        <v>196150</v>
      </c>
      <c r="B3965" s="50">
        <f t="shared" ca="1" si="123"/>
        <v>-137.5431917911591</v>
      </c>
    </row>
    <row r="3966" spans="1:2">
      <c r="A3966" s="57">
        <f t="shared" ca="1" si="122"/>
        <v>196200</v>
      </c>
      <c r="B3966" s="50">
        <f t="shared" ca="1" si="123"/>
        <v>-137.35926633603955</v>
      </c>
    </row>
    <row r="3967" spans="1:2">
      <c r="A3967" s="57">
        <f t="shared" ca="1" si="122"/>
        <v>196250</v>
      </c>
      <c r="B3967" s="50">
        <f t="shared" ca="1" si="123"/>
        <v>-137.17713462089552</v>
      </c>
    </row>
    <row r="3968" spans="1:2">
      <c r="A3968" s="57">
        <f t="shared" ca="1" si="122"/>
        <v>196300</v>
      </c>
      <c r="B3968" s="50">
        <f t="shared" ca="1" si="123"/>
        <v>-136.99678097382761</v>
      </c>
    </row>
    <row r="3969" spans="1:2">
      <c r="A3969" s="57">
        <f t="shared" ca="1" si="122"/>
        <v>196350</v>
      </c>
      <c r="B3969" s="50">
        <f t="shared" ca="1" si="123"/>
        <v>-136.81819000671044</v>
      </c>
    </row>
    <row r="3970" spans="1:2">
      <c r="A3970" s="57">
        <f t="shared" ca="1" si="122"/>
        <v>196400</v>
      </c>
      <c r="B3970" s="50">
        <f t="shared" ca="1" si="123"/>
        <v>-136.64134660897531</v>
      </c>
    </row>
    <row r="3971" spans="1:2">
      <c r="A3971" s="57">
        <f t="shared" ca="1" si="122"/>
        <v>196450</v>
      </c>
      <c r="B3971" s="50">
        <f t="shared" ca="1" si="123"/>
        <v>-136.46623594156668</v>
      </c>
    </row>
    <row r="3972" spans="1:2">
      <c r="A3972" s="57">
        <f t="shared" ca="1" si="122"/>
        <v>196500</v>
      </c>
      <c r="B3972" s="50">
        <f t="shared" ca="1" si="123"/>
        <v>-136.29284343107145</v>
      </c>
    </row>
    <row r="3973" spans="1:2">
      <c r="A3973" s="57">
        <f t="shared" ca="1" si="122"/>
        <v>196550</v>
      </c>
      <c r="B3973" s="50">
        <f t="shared" ca="1" si="123"/>
        <v>-136.12115476400933</v>
      </c>
    </row>
    <row r="3974" spans="1:2">
      <c r="A3974" s="57">
        <f t="shared" ca="1" si="122"/>
        <v>196600</v>
      </c>
      <c r="B3974" s="50">
        <f t="shared" ca="1" si="123"/>
        <v>-135.95115588128556</v>
      </c>
    </row>
    <row r="3975" spans="1:2">
      <c r="A3975" s="57">
        <f t="shared" ca="1" si="122"/>
        <v>196650</v>
      </c>
      <c r="B3975" s="50">
        <f t="shared" ca="1" si="123"/>
        <v>-135.78283297279492</v>
      </c>
    </row>
    <row r="3976" spans="1:2">
      <c r="A3976" s="57">
        <f t="shared" ca="1" si="122"/>
        <v>196700</v>
      </c>
      <c r="B3976" s="50">
        <f t="shared" ca="1" si="123"/>
        <v>-135.61617247217629</v>
      </c>
    </row>
    <row r="3977" spans="1:2">
      <c r="A3977" s="57">
        <f t="shared" ca="1" si="122"/>
        <v>196750</v>
      </c>
      <c r="B3977" s="50">
        <f t="shared" ca="1" si="123"/>
        <v>-135.45116105171016</v>
      </c>
    </row>
    <row r="3978" spans="1:2">
      <c r="A3978" s="57">
        <f t="shared" ca="1" si="122"/>
        <v>196800</v>
      </c>
      <c r="B3978" s="50">
        <f t="shared" ca="1" si="123"/>
        <v>-135.28778561735612</v>
      </c>
    </row>
    <row r="3979" spans="1:2">
      <c r="A3979" s="57">
        <f t="shared" ca="1" si="122"/>
        <v>196850</v>
      </c>
      <c r="B3979" s="50">
        <f t="shared" ca="1" si="123"/>
        <v>-135.12603330392449</v>
      </c>
    </row>
    <row r="3980" spans="1:2">
      <c r="A3980" s="57">
        <f t="shared" ca="1" si="122"/>
        <v>196900</v>
      </c>
      <c r="B3980" s="50">
        <f t="shared" ca="1" si="123"/>
        <v>-134.96589147038011</v>
      </c>
    </row>
    <row r="3981" spans="1:2">
      <c r="A3981" s="57">
        <f t="shared" ca="1" si="122"/>
        <v>196950</v>
      </c>
      <c r="B3981" s="50">
        <f t="shared" ca="1" si="123"/>
        <v>-134.80734769527049</v>
      </c>
    </row>
    <row r="3982" spans="1:2">
      <c r="A3982" s="57">
        <f t="shared" ca="1" si="122"/>
        <v>197000</v>
      </c>
      <c r="B3982" s="50">
        <f t="shared" ca="1" si="123"/>
        <v>-134.65038977227874</v>
      </c>
    </row>
    <row r="3983" spans="1:2">
      <c r="A3983" s="57">
        <f t="shared" ca="1" si="122"/>
        <v>197050</v>
      </c>
      <c r="B3983" s="50">
        <f t="shared" ca="1" si="123"/>
        <v>-134.49500570589348</v>
      </c>
    </row>
    <row r="3984" spans="1:2">
      <c r="A3984" s="57">
        <f t="shared" ca="1" si="122"/>
        <v>197100</v>
      </c>
      <c r="B3984" s="50">
        <f t="shared" ca="1" si="123"/>
        <v>-134.3411837071942</v>
      </c>
    </row>
    <row r="3985" spans="1:2">
      <c r="A3985" s="57">
        <f t="shared" ca="1" si="122"/>
        <v>197150</v>
      </c>
      <c r="B3985" s="50">
        <f t="shared" ca="1" si="123"/>
        <v>-134.18891218974881</v>
      </c>
    </row>
    <row r="3986" spans="1:2">
      <c r="A3986" s="57">
        <f t="shared" ca="1" si="122"/>
        <v>197200</v>
      </c>
      <c r="B3986" s="50">
        <f t="shared" ca="1" si="123"/>
        <v>-134.03817976561834</v>
      </c>
    </row>
    <row r="3987" spans="1:2">
      <c r="A3987" s="57">
        <f t="shared" ca="1" si="122"/>
        <v>197250</v>
      </c>
      <c r="B3987" s="50">
        <f t="shared" ca="1" si="123"/>
        <v>-133.8889752414662</v>
      </c>
    </row>
    <row r="3988" spans="1:2">
      <c r="A3988" s="57">
        <f t="shared" ca="1" si="122"/>
        <v>197300</v>
      </c>
      <c r="B3988" s="50">
        <f t="shared" ca="1" si="123"/>
        <v>-133.74128761477021</v>
      </c>
    </row>
    <row r="3989" spans="1:2">
      <c r="A3989" s="57">
        <f t="shared" ca="1" si="122"/>
        <v>197350</v>
      </c>
      <c r="B3989" s="50">
        <f t="shared" ca="1" si="123"/>
        <v>-133.59510607013186</v>
      </c>
    </row>
    <row r="3990" spans="1:2">
      <c r="A3990" s="57">
        <f t="shared" ca="1" si="122"/>
        <v>197400</v>
      </c>
      <c r="B3990" s="50">
        <f t="shared" ca="1" si="123"/>
        <v>-133.45041997568106</v>
      </c>
    </row>
    <row r="3991" spans="1:2">
      <c r="A3991" s="57">
        <f t="shared" ca="1" si="122"/>
        <v>197450</v>
      </c>
      <c r="B3991" s="50">
        <f t="shared" ca="1" si="123"/>
        <v>-133.30721887957478</v>
      </c>
    </row>
    <row r="3992" spans="1:2">
      <c r="A3992" s="57">
        <f t="shared" ca="1" si="122"/>
        <v>197500</v>
      </c>
      <c r="B3992" s="50">
        <f t="shared" ca="1" si="123"/>
        <v>-133.16549250658414</v>
      </c>
    </row>
    <row r="3993" spans="1:2">
      <c r="A3993" s="57">
        <f t="shared" ca="1" si="122"/>
        <v>197550</v>
      </c>
      <c r="B3993" s="50">
        <f t="shared" ca="1" si="123"/>
        <v>-133.02523075476955</v>
      </c>
    </row>
    <row r="3994" spans="1:2">
      <c r="A3994" s="57">
        <f t="shared" ca="1" si="122"/>
        <v>197600</v>
      </c>
      <c r="B3994" s="50">
        <f t="shared" ca="1" si="123"/>
        <v>-132.88642369223996</v>
      </c>
    </row>
    <row r="3995" spans="1:2">
      <c r="A3995" s="57">
        <f t="shared" ca="1" si="122"/>
        <v>197650</v>
      </c>
      <c r="B3995" s="50">
        <f t="shared" ca="1" si="123"/>
        <v>-132.74906155399512</v>
      </c>
    </row>
    <row r="3996" spans="1:2">
      <c r="A3996" s="57">
        <f t="shared" ca="1" si="122"/>
        <v>197700</v>
      </c>
      <c r="B3996" s="50">
        <f t="shared" ca="1" si="123"/>
        <v>-132.61313473884653</v>
      </c>
    </row>
    <row r="3997" spans="1:2">
      <c r="A3997" s="57">
        <f t="shared" ca="1" si="122"/>
        <v>197750</v>
      </c>
      <c r="B3997" s="50">
        <f t="shared" ca="1" si="123"/>
        <v>-132.47863380641692</v>
      </c>
    </row>
    <row r="3998" spans="1:2">
      <c r="A3998" s="57">
        <f t="shared" ca="1" si="122"/>
        <v>197800</v>
      </c>
      <c r="B3998" s="50">
        <f t="shared" ca="1" si="123"/>
        <v>-132.34554947421418</v>
      </c>
    </row>
    <row r="3999" spans="1:2">
      <c r="A3999" s="57">
        <f t="shared" ca="1" si="122"/>
        <v>197850</v>
      </c>
      <c r="B3999" s="50">
        <f t="shared" ca="1" si="123"/>
        <v>-132.21387261477886</v>
      </c>
    </row>
    <row r="4000" spans="1:2">
      <c r="A4000" s="57">
        <f t="shared" ca="1" si="122"/>
        <v>197900</v>
      </c>
      <c r="B4000" s="50">
        <f t="shared" ca="1" si="123"/>
        <v>-132.08359425290226</v>
      </c>
    </row>
    <row r="4001" spans="1:2">
      <c r="A4001" s="57">
        <f t="shared" ca="1" si="122"/>
        <v>197950</v>
      </c>
      <c r="B4001" s="50">
        <f t="shared" ca="1" si="123"/>
        <v>-131.95470556291423</v>
      </c>
    </row>
    <row r="4002" spans="1:2">
      <c r="A4002" s="57">
        <f t="shared" ca="1" si="122"/>
        <v>198000</v>
      </c>
      <c r="B4002" s="50">
        <f t="shared" ca="1" si="123"/>
        <v>-131.8271978660369</v>
      </c>
    </row>
    <row r="4003" spans="1:2">
      <c r="A4003" s="57">
        <f t="shared" ca="1" si="122"/>
        <v>198050</v>
      </c>
      <c r="B4003" s="50">
        <f t="shared" ca="1" si="123"/>
        <v>-131.7010626278053</v>
      </c>
    </row>
    <row r="4004" spans="1:2">
      <c r="A4004" s="57">
        <f t="shared" ca="1" si="122"/>
        <v>198100</v>
      </c>
      <c r="B4004" s="50">
        <f t="shared" ca="1" si="123"/>
        <v>-131.57629145554901</v>
      </c>
    </row>
    <row r="4005" spans="1:2">
      <c r="A4005" s="57">
        <f t="shared" ca="1" si="122"/>
        <v>198150</v>
      </c>
      <c r="B4005" s="50">
        <f t="shared" ca="1" si="123"/>
        <v>-131.45287609593797</v>
      </c>
    </row>
    <row r="4006" spans="1:2">
      <c r="A4006" s="57">
        <f t="shared" ca="1" si="122"/>
        <v>198200</v>
      </c>
      <c r="B4006" s="50">
        <f t="shared" ca="1" si="123"/>
        <v>-131.33080843258588</v>
      </c>
    </row>
    <row r="4007" spans="1:2">
      <c r="A4007" s="57">
        <f t="shared" ca="1" si="122"/>
        <v>198250</v>
      </c>
      <c r="B4007" s="50">
        <f t="shared" ca="1" si="123"/>
        <v>-131.21008048371385</v>
      </c>
    </row>
    <row r="4008" spans="1:2">
      <c r="A4008" s="57">
        <f t="shared" ca="1" si="122"/>
        <v>198300</v>
      </c>
      <c r="B4008" s="50">
        <f t="shared" ca="1" si="123"/>
        <v>-131.09068439986939</v>
      </c>
    </row>
    <row r="4009" spans="1:2">
      <c r="A4009" s="57">
        <f t="shared" ca="1" si="122"/>
        <v>198350</v>
      </c>
      <c r="B4009" s="50">
        <f t="shared" ca="1" si="123"/>
        <v>-130.97261246170109</v>
      </c>
    </row>
    <row r="4010" spans="1:2">
      <c r="A4010" s="57">
        <f t="shared" ca="1" si="122"/>
        <v>198400</v>
      </c>
      <c r="B4010" s="50">
        <f t="shared" ca="1" si="123"/>
        <v>-130.85585707778671</v>
      </c>
    </row>
    <row r="4011" spans="1:2">
      <c r="A4011" s="57">
        <f t="shared" ref="A4011:A4074" ca="1" si="124">OFFSET(A4011,-1,0)+f_stop/5000</f>
        <v>198450</v>
      </c>
      <c r="B4011" s="50">
        <f t="shared" ref="B4011:B4074" ca="1" si="125">20*LOG(ABS(   (1/f_dec*SIN(f_dec*$A4011/Fm*PI())/SIN($A4011/Fm*PI()))^(order-2) * (1/f_dec2*SIN(f_dec2*$A4011/Fm*PI())/SIN($A4011/Fm*PI())) *  (1/(f_dec*n_avg)*SIN((f_dec*n_avg)*$A4011/Fm*PI())/SIN($A4011/Fm*PI()))    ))</f>
        <v>-130.7404107825142</v>
      </c>
    </row>
    <row r="4012" spans="1:2">
      <c r="A4012" s="57">
        <f t="shared" ca="1" si="124"/>
        <v>198500</v>
      </c>
      <c r="B4012" s="50">
        <f t="shared" ca="1" si="125"/>
        <v>-130.62626623401232</v>
      </c>
    </row>
    <row r="4013" spans="1:2">
      <c r="A4013" s="57">
        <f t="shared" ca="1" si="124"/>
        <v>198550</v>
      </c>
      <c r="B4013" s="50">
        <f t="shared" ca="1" si="125"/>
        <v>-130.51341621213243</v>
      </c>
    </row>
    <row r="4014" spans="1:2">
      <c r="A4014" s="57">
        <f t="shared" ca="1" si="124"/>
        <v>198600</v>
      </c>
      <c r="B4014" s="50">
        <f t="shared" ca="1" si="125"/>
        <v>-130.40185361647644</v>
      </c>
    </row>
    <row r="4015" spans="1:2">
      <c r="A4015" s="57">
        <f t="shared" ca="1" si="124"/>
        <v>198650</v>
      </c>
      <c r="B4015" s="50">
        <f t="shared" ca="1" si="125"/>
        <v>-130.29157146447378</v>
      </c>
    </row>
    <row r="4016" spans="1:2">
      <c r="A4016" s="57">
        <f t="shared" ca="1" si="124"/>
        <v>198700</v>
      </c>
      <c r="B4016" s="50">
        <f t="shared" ca="1" si="125"/>
        <v>-130.18256288950235</v>
      </c>
    </row>
    <row r="4017" spans="1:2">
      <c r="A4017" s="57">
        <f t="shared" ca="1" si="124"/>
        <v>198750</v>
      </c>
      <c r="B4017" s="50">
        <f t="shared" ca="1" si="125"/>
        <v>-130.07482113905536</v>
      </c>
    </row>
    <row r="4018" spans="1:2">
      <c r="A4018" s="57">
        <f t="shared" ca="1" si="124"/>
        <v>198800</v>
      </c>
      <c r="B4018" s="50">
        <f t="shared" ca="1" si="125"/>
        <v>-129.96833957295047</v>
      </c>
    </row>
    <row r="4019" spans="1:2">
      <c r="A4019" s="57">
        <f t="shared" ca="1" si="124"/>
        <v>198850</v>
      </c>
      <c r="B4019" s="50">
        <f t="shared" ca="1" si="125"/>
        <v>-129.86311166158211</v>
      </c>
    </row>
    <row r="4020" spans="1:2">
      <c r="A4020" s="57">
        <f t="shared" ca="1" si="124"/>
        <v>198900</v>
      </c>
      <c r="B4020" s="50">
        <f t="shared" ca="1" si="125"/>
        <v>-129.75913098421412</v>
      </c>
    </row>
    <row r="4021" spans="1:2">
      <c r="A4021" s="57">
        <f t="shared" ca="1" si="124"/>
        <v>198950</v>
      </c>
      <c r="B4021" s="50">
        <f t="shared" ca="1" si="125"/>
        <v>-129.65639122731363</v>
      </c>
    </row>
    <row r="4022" spans="1:2">
      <c r="A4022" s="57">
        <f t="shared" ca="1" si="124"/>
        <v>199000</v>
      </c>
      <c r="B4022" s="50">
        <f t="shared" ca="1" si="125"/>
        <v>-129.55488618292279</v>
      </c>
    </row>
    <row r="4023" spans="1:2">
      <c r="A4023" s="57">
        <f t="shared" ca="1" si="124"/>
        <v>199050</v>
      </c>
      <c r="B4023" s="50">
        <f t="shared" ca="1" si="125"/>
        <v>-129.45460974707032</v>
      </c>
    </row>
    <row r="4024" spans="1:2">
      <c r="A4024" s="57">
        <f t="shared" ca="1" si="124"/>
        <v>199100</v>
      </c>
      <c r="B4024" s="50">
        <f t="shared" ca="1" si="125"/>
        <v>-129.35555591821844</v>
      </c>
    </row>
    <row r="4025" spans="1:2">
      <c r="A4025" s="57">
        <f t="shared" ca="1" si="124"/>
        <v>199150</v>
      </c>
      <c r="B4025" s="50">
        <f t="shared" ca="1" si="125"/>
        <v>-129.25771879574788</v>
      </c>
    </row>
    <row r="4026" spans="1:2">
      <c r="A4026" s="57">
        <f t="shared" ca="1" si="124"/>
        <v>199200</v>
      </c>
      <c r="B4026" s="50">
        <f t="shared" ca="1" si="125"/>
        <v>-129.16109257847677</v>
      </c>
    </row>
    <row r="4027" spans="1:2">
      <c r="A4027" s="57">
        <f t="shared" ca="1" si="124"/>
        <v>199250</v>
      </c>
      <c r="B4027" s="50">
        <f t="shared" ca="1" si="125"/>
        <v>-129.0656715632156</v>
      </c>
    </row>
    <row r="4028" spans="1:2">
      <c r="A4028" s="57">
        <f t="shared" ca="1" si="124"/>
        <v>199300</v>
      </c>
      <c r="B4028" s="50">
        <f t="shared" ca="1" si="125"/>
        <v>-128.97145014335467</v>
      </c>
    </row>
    <row r="4029" spans="1:2">
      <c r="A4029" s="57">
        <f t="shared" ca="1" si="124"/>
        <v>199350</v>
      </c>
      <c r="B4029" s="50">
        <f t="shared" ca="1" si="125"/>
        <v>-128.87842280748532</v>
      </c>
    </row>
    <row r="4030" spans="1:2">
      <c r="A4030" s="57">
        <f t="shared" ca="1" si="124"/>
        <v>199400</v>
      </c>
      <c r="B4030" s="50">
        <f t="shared" ca="1" si="125"/>
        <v>-128.78658413805252</v>
      </c>
    </row>
    <row r="4031" spans="1:2">
      <c r="A4031" s="57">
        <f t="shared" ca="1" si="124"/>
        <v>199450</v>
      </c>
      <c r="B4031" s="50">
        <f t="shared" ca="1" si="125"/>
        <v>-128.6959288100399</v>
      </c>
    </row>
    <row r="4032" spans="1:2">
      <c r="A4032" s="57">
        <f t="shared" ca="1" si="124"/>
        <v>199500</v>
      </c>
      <c r="B4032" s="50">
        <f t="shared" ca="1" si="125"/>
        <v>-128.60645158968424</v>
      </c>
    </row>
    <row r="4033" spans="1:2">
      <c r="A4033" s="57">
        <f t="shared" ca="1" si="124"/>
        <v>199550</v>
      </c>
      <c r="B4033" s="50">
        <f t="shared" ca="1" si="125"/>
        <v>-128.51814733322104</v>
      </c>
    </row>
    <row r="4034" spans="1:2">
      <c r="A4034" s="57">
        <f t="shared" ca="1" si="124"/>
        <v>199600</v>
      </c>
      <c r="B4034" s="50">
        <f t="shared" ca="1" si="125"/>
        <v>-128.4310109856585</v>
      </c>
    </row>
    <row r="4035" spans="1:2">
      <c r="A4035" s="57">
        <f t="shared" ca="1" si="124"/>
        <v>199650</v>
      </c>
      <c r="B4035" s="50">
        <f t="shared" ca="1" si="125"/>
        <v>-128.34503757958018</v>
      </c>
    </row>
    <row r="4036" spans="1:2">
      <c r="A4036" s="57">
        <f t="shared" ca="1" si="124"/>
        <v>199700</v>
      </c>
      <c r="B4036" s="50">
        <f t="shared" ca="1" si="125"/>
        <v>-128.26022223397621</v>
      </c>
    </row>
    <row r="4037" spans="1:2">
      <c r="A4037" s="57">
        <f t="shared" ca="1" si="124"/>
        <v>199750</v>
      </c>
      <c r="B4037" s="50">
        <f t="shared" ca="1" si="125"/>
        <v>-128.17656015310098</v>
      </c>
    </row>
    <row r="4038" spans="1:2">
      <c r="A4038" s="57">
        <f t="shared" ca="1" si="124"/>
        <v>199800</v>
      </c>
      <c r="B4038" s="50">
        <f t="shared" ca="1" si="125"/>
        <v>-128.09404662535809</v>
      </c>
    </row>
    <row r="4039" spans="1:2">
      <c r="A4039" s="57">
        <f t="shared" ca="1" si="124"/>
        <v>199850</v>
      </c>
      <c r="B4039" s="50">
        <f t="shared" ca="1" si="125"/>
        <v>-128.01267702221088</v>
      </c>
    </row>
    <row r="4040" spans="1:2">
      <c r="A4040" s="57">
        <f t="shared" ca="1" si="124"/>
        <v>199900</v>
      </c>
      <c r="B4040" s="50">
        <f t="shared" ca="1" si="125"/>
        <v>-127.93244679711904</v>
      </c>
    </row>
    <row r="4041" spans="1:2">
      <c r="A4041" s="57">
        <f t="shared" ca="1" si="124"/>
        <v>199950</v>
      </c>
      <c r="B4041" s="50">
        <f t="shared" ca="1" si="125"/>
        <v>-127.85335148449957</v>
      </c>
    </row>
    <row r="4042" spans="1:2">
      <c r="A4042" s="57">
        <f t="shared" ca="1" si="124"/>
        <v>200000</v>
      </c>
      <c r="B4042" s="50">
        <f t="shared" ca="1" si="125"/>
        <v>-127.77538669871269</v>
      </c>
    </row>
    <row r="4043" spans="1:2">
      <c r="A4043" s="57">
        <f t="shared" ca="1" si="124"/>
        <v>200050</v>
      </c>
      <c r="B4043" s="50">
        <f t="shared" ca="1" si="125"/>
        <v>-127.69854813307114</v>
      </c>
    </row>
    <row r="4044" spans="1:2">
      <c r="A4044" s="57">
        <f t="shared" ca="1" si="124"/>
        <v>200100</v>
      </c>
      <c r="B4044" s="50">
        <f t="shared" ca="1" si="125"/>
        <v>-127.6228315588733</v>
      </c>
    </row>
    <row r="4045" spans="1:2">
      <c r="A4045" s="57">
        <f t="shared" ca="1" si="124"/>
        <v>200150</v>
      </c>
      <c r="B4045" s="50">
        <f t="shared" ca="1" si="125"/>
        <v>-127.54823282445844</v>
      </c>
    </row>
    <row r="4046" spans="1:2">
      <c r="A4046" s="57">
        <f t="shared" ca="1" si="124"/>
        <v>200200</v>
      </c>
      <c r="B4046" s="50">
        <f t="shared" ca="1" si="125"/>
        <v>-127.47474785428554</v>
      </c>
    </row>
    <row r="4047" spans="1:2">
      <c r="A4047" s="57">
        <f t="shared" ca="1" si="124"/>
        <v>200250</v>
      </c>
      <c r="B4047" s="50">
        <f t="shared" ca="1" si="125"/>
        <v>-127.40237264803262</v>
      </c>
    </row>
    <row r="4048" spans="1:2">
      <c r="A4048" s="57">
        <f t="shared" ca="1" si="124"/>
        <v>200300</v>
      </c>
      <c r="B4048" s="50">
        <f t="shared" ca="1" si="125"/>
        <v>-127.33110327971897</v>
      </c>
    </row>
    <row r="4049" spans="1:2">
      <c r="A4049" s="57">
        <f t="shared" ca="1" si="124"/>
        <v>200350</v>
      </c>
      <c r="B4049" s="50">
        <f t="shared" ca="1" si="125"/>
        <v>-127.26093589684695</v>
      </c>
    </row>
    <row r="4050" spans="1:2">
      <c r="A4050" s="57">
        <f t="shared" ca="1" si="124"/>
        <v>200400</v>
      </c>
      <c r="B4050" s="50">
        <f t="shared" ca="1" si="125"/>
        <v>-127.19186671956564</v>
      </c>
    </row>
    <row r="4051" spans="1:2">
      <c r="A4051" s="57">
        <f t="shared" ca="1" si="124"/>
        <v>200450</v>
      </c>
      <c r="B4051" s="50">
        <f t="shared" ca="1" si="125"/>
        <v>-127.12389203985389</v>
      </c>
    </row>
    <row r="4052" spans="1:2">
      <c r="A4052" s="57">
        <f t="shared" ca="1" si="124"/>
        <v>200500</v>
      </c>
      <c r="B4052" s="50">
        <f t="shared" ca="1" si="125"/>
        <v>-127.05700822072353</v>
      </c>
    </row>
    <row r="4053" spans="1:2">
      <c r="A4053" s="57">
        <f t="shared" ca="1" si="124"/>
        <v>200550</v>
      </c>
      <c r="B4053" s="50">
        <f t="shared" ca="1" si="125"/>
        <v>-126.9912116954419</v>
      </c>
    </row>
    <row r="4054" spans="1:2">
      <c r="A4054" s="57">
        <f t="shared" ca="1" si="124"/>
        <v>200600</v>
      </c>
      <c r="B4054" s="50">
        <f t="shared" ca="1" si="125"/>
        <v>-126.92649896677321</v>
      </c>
    </row>
    <row r="4055" spans="1:2">
      <c r="A4055" s="57">
        <f t="shared" ca="1" si="124"/>
        <v>200650</v>
      </c>
      <c r="B4055" s="50">
        <f t="shared" ca="1" si="125"/>
        <v>-126.86286660623871</v>
      </c>
    </row>
    <row r="4056" spans="1:2">
      <c r="A4056" s="57">
        <f t="shared" ca="1" si="124"/>
        <v>200700</v>
      </c>
      <c r="B4056" s="50">
        <f t="shared" ca="1" si="125"/>
        <v>-126.80031125339539</v>
      </c>
    </row>
    <row r="4057" spans="1:2">
      <c r="A4057" s="57">
        <f t="shared" ca="1" si="124"/>
        <v>200750</v>
      </c>
      <c r="B4057" s="50">
        <f t="shared" ca="1" si="125"/>
        <v>-126.73882961513193</v>
      </c>
    </row>
    <row r="4058" spans="1:2">
      <c r="A4058" s="57">
        <f t="shared" ca="1" si="124"/>
        <v>200800</v>
      </c>
      <c r="B4058" s="50">
        <f t="shared" ca="1" si="125"/>
        <v>-126.67841846498337</v>
      </c>
    </row>
    <row r="4059" spans="1:2">
      <c r="A4059" s="57">
        <f t="shared" ca="1" si="124"/>
        <v>200850</v>
      </c>
      <c r="B4059" s="50">
        <f t="shared" ca="1" si="125"/>
        <v>-126.61907464246171</v>
      </c>
    </row>
    <row r="4060" spans="1:2">
      <c r="A4060" s="57">
        <f t="shared" ca="1" si="124"/>
        <v>200900</v>
      </c>
      <c r="B4060" s="50">
        <f t="shared" ca="1" si="125"/>
        <v>-126.56079505240484</v>
      </c>
    </row>
    <row r="4061" spans="1:2">
      <c r="A4061" s="57">
        <f t="shared" ca="1" si="124"/>
        <v>200950</v>
      </c>
      <c r="B4061" s="50">
        <f t="shared" ca="1" si="125"/>
        <v>-126.50357666434098</v>
      </c>
    </row>
    <row r="4062" spans="1:2">
      <c r="A4062" s="57">
        <f t="shared" ca="1" si="124"/>
        <v>201000</v>
      </c>
      <c r="B4062" s="50">
        <f t="shared" ca="1" si="125"/>
        <v>-126.44741651187053</v>
      </c>
    </row>
    <row r="4063" spans="1:2">
      <c r="A4063" s="57">
        <f t="shared" ca="1" si="124"/>
        <v>201050</v>
      </c>
      <c r="B4063" s="50">
        <f t="shared" ca="1" si="125"/>
        <v>-126.39231169206319</v>
      </c>
    </row>
    <row r="4064" spans="1:2">
      <c r="A4064" s="57">
        <f t="shared" ca="1" si="124"/>
        <v>201100</v>
      </c>
      <c r="B4064" s="50">
        <f t="shared" ca="1" si="125"/>
        <v>-126.3382593648714</v>
      </c>
    </row>
    <row r="4065" spans="1:2">
      <c r="A4065" s="57">
        <f t="shared" ca="1" si="124"/>
        <v>201150</v>
      </c>
      <c r="B4065" s="50">
        <f t="shared" ca="1" si="125"/>
        <v>-126.28525675255901</v>
      </c>
    </row>
    <row r="4066" spans="1:2">
      <c r="A4066" s="57">
        <f t="shared" ca="1" si="124"/>
        <v>201200</v>
      </c>
      <c r="B4066" s="50">
        <f t="shared" ca="1" si="125"/>
        <v>-126.23330113914564</v>
      </c>
    </row>
    <row r="4067" spans="1:2">
      <c r="A4067" s="57">
        <f t="shared" ca="1" si="124"/>
        <v>201250</v>
      </c>
      <c r="B4067" s="50">
        <f t="shared" ca="1" si="125"/>
        <v>-126.18238986986553</v>
      </c>
    </row>
    <row r="4068" spans="1:2">
      <c r="A4068" s="57">
        <f t="shared" ca="1" si="124"/>
        <v>201300</v>
      </c>
      <c r="B4068" s="50">
        <f t="shared" ca="1" si="125"/>
        <v>-126.13252035064194</v>
      </c>
    </row>
    <row r="4069" spans="1:2">
      <c r="A4069" s="57">
        <f t="shared" ca="1" si="124"/>
        <v>201350</v>
      </c>
      <c r="B4069" s="50">
        <f t="shared" ca="1" si="125"/>
        <v>-126.08369004757515</v>
      </c>
    </row>
    <row r="4070" spans="1:2">
      <c r="A4070" s="57">
        <f t="shared" ca="1" si="124"/>
        <v>201400</v>
      </c>
      <c r="B4070" s="50">
        <f t="shared" ca="1" si="125"/>
        <v>-126.03589648644572</v>
      </c>
    </row>
    <row r="4071" spans="1:2">
      <c r="A4071" s="57">
        <f t="shared" ca="1" si="124"/>
        <v>201450</v>
      </c>
      <c r="B4071" s="50">
        <f t="shared" ca="1" si="125"/>
        <v>-125.98913725223122</v>
      </c>
    </row>
    <row r="4072" spans="1:2">
      <c r="A4072" s="57">
        <f t="shared" ca="1" si="124"/>
        <v>201500</v>
      </c>
      <c r="B4072" s="50">
        <f t="shared" ca="1" si="125"/>
        <v>-125.94340998863726</v>
      </c>
    </row>
    <row r="4073" spans="1:2">
      <c r="A4073" s="57">
        <f t="shared" ca="1" si="124"/>
        <v>201550</v>
      </c>
      <c r="B4073" s="50">
        <f t="shared" ca="1" si="125"/>
        <v>-125.89871239764193</v>
      </c>
    </row>
    <row r="4074" spans="1:2">
      <c r="A4074" s="57">
        <f t="shared" ca="1" si="124"/>
        <v>201600</v>
      </c>
      <c r="B4074" s="50">
        <f t="shared" ca="1" si="125"/>
        <v>-125.85504223905401</v>
      </c>
    </row>
    <row r="4075" spans="1:2">
      <c r="A4075" s="57">
        <f t="shared" ref="A4075:A4138" ca="1" si="126">OFFSET(A4075,-1,0)+f_stop/5000</f>
        <v>201650</v>
      </c>
      <c r="B4075" s="50">
        <f t="shared" ref="B4075:B4138" ca="1" si="127">20*LOG(ABS(   (1/f_dec*SIN(f_dec*$A4075/Fm*PI())/SIN($A4075/Fm*PI()))^(order-2) * (1/f_dec2*SIN(f_dec2*$A4075/Fm*PI())/SIN($A4075/Fm*PI())) *  (1/(f_dec*n_avg)*SIN((f_dec*n_avg)*$A4075/Fm*PI())/SIN($A4075/Fm*PI()))    ))</f>
        <v>-125.81239733008404</v>
      </c>
    </row>
    <row r="4076" spans="1:2">
      <c r="A4076" s="57">
        <f t="shared" ca="1" si="126"/>
        <v>201700</v>
      </c>
      <c r="B4076" s="50">
        <f t="shared" ca="1" si="127"/>
        <v>-125.77077554492924</v>
      </c>
    </row>
    <row r="4077" spans="1:2">
      <c r="A4077" s="57">
        <f t="shared" ca="1" si="126"/>
        <v>201750</v>
      </c>
      <c r="B4077" s="50">
        <f t="shared" ca="1" si="127"/>
        <v>-125.73017481437046</v>
      </c>
    </row>
    <row r="4078" spans="1:2">
      <c r="A4078" s="57">
        <f t="shared" ca="1" si="126"/>
        <v>201800</v>
      </c>
      <c r="B4078" s="50">
        <f t="shared" ca="1" si="127"/>
        <v>-125.69059312538273</v>
      </c>
    </row>
    <row r="4079" spans="1:2">
      <c r="A4079" s="57">
        <f t="shared" ca="1" si="126"/>
        <v>201850</v>
      </c>
      <c r="B4079" s="50">
        <f t="shared" ca="1" si="127"/>
        <v>-125.65202852075794</v>
      </c>
    </row>
    <row r="4080" spans="1:2">
      <c r="A4080" s="57">
        <f t="shared" ca="1" si="126"/>
        <v>201900</v>
      </c>
      <c r="B4080" s="50">
        <f t="shared" ca="1" si="127"/>
        <v>-125.61447909873992</v>
      </c>
    </row>
    <row r="4081" spans="1:2">
      <c r="A4081" s="57">
        <f t="shared" ca="1" si="126"/>
        <v>201950</v>
      </c>
      <c r="B4081" s="50">
        <f t="shared" ca="1" si="127"/>
        <v>-125.57794301267214</v>
      </c>
    </row>
    <row r="4082" spans="1:2">
      <c r="A4082" s="57">
        <f t="shared" ca="1" si="126"/>
        <v>202000</v>
      </c>
      <c r="B4082" s="50">
        <f t="shared" ca="1" si="127"/>
        <v>-125.54241847065727</v>
      </c>
    </row>
    <row r="4083" spans="1:2">
      <c r="A4083" s="57">
        <f t="shared" ca="1" si="126"/>
        <v>202050</v>
      </c>
      <c r="B4083" s="50">
        <f t="shared" ca="1" si="127"/>
        <v>-125.50790373522892</v>
      </c>
    </row>
    <row r="4084" spans="1:2">
      <c r="A4084" s="57">
        <f t="shared" ca="1" si="126"/>
        <v>202100</v>
      </c>
      <c r="B4084" s="50">
        <f t="shared" ca="1" si="127"/>
        <v>-125.47439712303493</v>
      </c>
    </row>
    <row r="4085" spans="1:2">
      <c r="A4085" s="57">
        <f t="shared" ca="1" si="126"/>
        <v>202150</v>
      </c>
      <c r="B4085" s="50">
        <f t="shared" ca="1" si="127"/>
        <v>-125.44189700453293</v>
      </c>
    </row>
    <row r="4086" spans="1:2">
      <c r="A4086" s="57">
        <f t="shared" ca="1" si="126"/>
        <v>202200</v>
      </c>
      <c r="B4086" s="50">
        <f t="shared" ca="1" si="127"/>
        <v>-125.4104018036968</v>
      </c>
    </row>
    <row r="4087" spans="1:2">
      <c r="A4087" s="57">
        <f t="shared" ca="1" si="126"/>
        <v>202250</v>
      </c>
      <c r="B4087" s="50">
        <f t="shared" ca="1" si="127"/>
        <v>-125.3799099977353</v>
      </c>
    </row>
    <row r="4088" spans="1:2">
      <c r="A4088" s="57">
        <f t="shared" ca="1" si="126"/>
        <v>202300</v>
      </c>
      <c r="B4088" s="50">
        <f t="shared" ca="1" si="127"/>
        <v>-125.3504201168216</v>
      </c>
    </row>
    <row r="4089" spans="1:2">
      <c r="A4089" s="57">
        <f t="shared" ca="1" si="126"/>
        <v>202350</v>
      </c>
      <c r="B4089" s="50">
        <f t="shared" ca="1" si="127"/>
        <v>-125.32193074383423</v>
      </c>
    </row>
    <row r="4090" spans="1:2">
      <c r="A4090" s="57">
        <f t="shared" ca="1" si="126"/>
        <v>202400</v>
      </c>
      <c r="B4090" s="50">
        <f t="shared" ca="1" si="127"/>
        <v>-125.29444051410914</v>
      </c>
    </row>
    <row r="4091" spans="1:2">
      <c r="A4091" s="57">
        <f t="shared" ca="1" si="126"/>
        <v>202450</v>
      </c>
      <c r="B4091" s="50">
        <f t="shared" ca="1" si="127"/>
        <v>-125.26794811520293</v>
      </c>
    </row>
    <row r="4092" spans="1:2">
      <c r="A4092" s="57">
        <f t="shared" ca="1" si="126"/>
        <v>202500</v>
      </c>
      <c r="B4092" s="50">
        <f t="shared" ca="1" si="127"/>
        <v>-125.24245228666683</v>
      </c>
    </row>
    <row r="4093" spans="1:2">
      <c r="A4093" s="57">
        <f t="shared" ca="1" si="126"/>
        <v>202550</v>
      </c>
      <c r="B4093" s="50">
        <f t="shared" ca="1" si="127"/>
        <v>-125.21795181983181</v>
      </c>
    </row>
    <row r="4094" spans="1:2">
      <c r="A4094" s="57">
        <f t="shared" ca="1" si="126"/>
        <v>202600</v>
      </c>
      <c r="B4094" s="50">
        <f t="shared" ca="1" si="127"/>
        <v>-125.19444555760418</v>
      </c>
    </row>
    <row r="4095" spans="1:2">
      <c r="A4095" s="57">
        <f t="shared" ca="1" si="126"/>
        <v>202650</v>
      </c>
      <c r="B4095" s="50">
        <f t="shared" ca="1" si="127"/>
        <v>-125.17193239427216</v>
      </c>
    </row>
    <row r="4096" spans="1:2">
      <c r="A4096" s="57">
        <f t="shared" ca="1" si="126"/>
        <v>202700</v>
      </c>
      <c r="B4096" s="50">
        <f t="shared" ca="1" si="127"/>
        <v>-125.1504112753228</v>
      </c>
    </row>
    <row r="4097" spans="1:2">
      <c r="A4097" s="57">
        <f t="shared" ca="1" si="126"/>
        <v>202750</v>
      </c>
      <c r="B4097" s="50">
        <f t="shared" ca="1" si="127"/>
        <v>-125.12988119726981</v>
      </c>
    </row>
    <row r="4098" spans="1:2">
      <c r="A4098" s="57">
        <f t="shared" ca="1" si="126"/>
        <v>202800</v>
      </c>
      <c r="B4098" s="50">
        <f t="shared" ca="1" si="127"/>
        <v>-125.11034120749152</v>
      </c>
    </row>
    <row r="4099" spans="1:2">
      <c r="A4099" s="57">
        <f t="shared" ca="1" si="126"/>
        <v>202850</v>
      </c>
      <c r="B4099" s="50">
        <f t="shared" ca="1" si="127"/>
        <v>-125.09179040407957</v>
      </c>
    </row>
    <row r="4100" spans="1:2">
      <c r="A4100" s="57">
        <f t="shared" ca="1" si="126"/>
        <v>202900</v>
      </c>
      <c r="B4100" s="50">
        <f t="shared" ca="1" si="127"/>
        <v>-125.07422793569771</v>
      </c>
    </row>
    <row r="4101" spans="1:2">
      <c r="A4101" s="57">
        <f t="shared" ca="1" si="126"/>
        <v>202950</v>
      </c>
      <c r="B4101" s="50">
        <f t="shared" ca="1" si="127"/>
        <v>-125.05765300145111</v>
      </c>
    </row>
    <row r="4102" spans="1:2">
      <c r="A4102" s="57">
        <f t="shared" ca="1" si="126"/>
        <v>203000</v>
      </c>
      <c r="B4102" s="50">
        <f t="shared" ca="1" si="127"/>
        <v>-125.04206485076587</v>
      </c>
    </row>
    <row r="4103" spans="1:2">
      <c r="A4103" s="57">
        <f t="shared" ca="1" si="126"/>
        <v>203050</v>
      </c>
      <c r="B4103" s="50">
        <f t="shared" ca="1" si="127"/>
        <v>-125.02746278327879</v>
      </c>
    </row>
    <row r="4104" spans="1:2">
      <c r="A4104" s="57">
        <f t="shared" ca="1" si="126"/>
        <v>203100</v>
      </c>
      <c r="B4104" s="50">
        <f t="shared" ca="1" si="127"/>
        <v>-125.01384614873727</v>
      </c>
    </row>
    <row r="4105" spans="1:2">
      <c r="A4105" s="57">
        <f t="shared" ca="1" si="126"/>
        <v>203150</v>
      </c>
      <c r="B4105" s="50">
        <f t="shared" ca="1" si="127"/>
        <v>-125.00121434690938</v>
      </c>
    </row>
    <row r="4106" spans="1:2">
      <c r="A4106" s="57">
        <f t="shared" ca="1" si="126"/>
        <v>203200</v>
      </c>
      <c r="B4106" s="50">
        <f t="shared" ca="1" si="127"/>
        <v>-124.98956682750415</v>
      </c>
    </row>
    <row r="4107" spans="1:2">
      <c r="A4107" s="57">
        <f t="shared" ca="1" si="126"/>
        <v>203250</v>
      </c>
      <c r="B4107" s="50">
        <f t="shared" ca="1" si="127"/>
        <v>-124.97890309010185</v>
      </c>
    </row>
    <row r="4108" spans="1:2">
      <c r="A4108" s="57">
        <f t="shared" ca="1" si="126"/>
        <v>203300</v>
      </c>
      <c r="B4108" s="50">
        <f t="shared" ca="1" si="127"/>
        <v>-124.96922268409435</v>
      </c>
    </row>
    <row r="4109" spans="1:2">
      <c r="A4109" s="57">
        <f t="shared" ca="1" si="126"/>
        <v>203350</v>
      </c>
      <c r="B4109" s="50">
        <f t="shared" ca="1" si="127"/>
        <v>-124.96052520863569</v>
      </c>
    </row>
    <row r="4110" spans="1:2">
      <c r="A4110" s="57">
        <f t="shared" ca="1" si="126"/>
        <v>203400</v>
      </c>
      <c r="B4110" s="50">
        <f t="shared" ca="1" si="127"/>
        <v>-124.9528103126024</v>
      </c>
    </row>
    <row r="4111" spans="1:2">
      <c r="A4111" s="57">
        <f t="shared" ca="1" si="126"/>
        <v>203450</v>
      </c>
      <c r="B4111" s="50">
        <f t="shared" ca="1" si="127"/>
        <v>-124.94607769456424</v>
      </c>
    </row>
    <row r="4112" spans="1:2">
      <c r="A4112" s="57">
        <f t="shared" ca="1" si="126"/>
        <v>203500</v>
      </c>
      <c r="B4112" s="50">
        <f t="shared" ca="1" si="127"/>
        <v>-124.94032710276464</v>
      </c>
    </row>
    <row r="4113" spans="1:2">
      <c r="A4113" s="57">
        <f t="shared" ca="1" si="126"/>
        <v>203550</v>
      </c>
      <c r="B4113" s="50">
        <f t="shared" ca="1" si="127"/>
        <v>-124.93555833511137</v>
      </c>
    </row>
    <row r="4114" spans="1:2">
      <c r="A4114" s="57">
        <f t="shared" ca="1" si="126"/>
        <v>203600</v>
      </c>
      <c r="B4114" s="50">
        <f t="shared" ca="1" si="127"/>
        <v>-124.93177123917718</v>
      </c>
    </row>
    <row r="4115" spans="1:2">
      <c r="A4115" s="57">
        <f t="shared" ca="1" si="126"/>
        <v>203650</v>
      </c>
      <c r="B4115" s="50">
        <f t="shared" ca="1" si="127"/>
        <v>-124.92896571221053</v>
      </c>
    </row>
    <row r="4116" spans="1:2">
      <c r="A4116" s="57">
        <f t="shared" ca="1" si="126"/>
        <v>203700</v>
      </c>
      <c r="B4116" s="50">
        <f t="shared" ca="1" si="127"/>
        <v>-124.9271417011563</v>
      </c>
    </row>
    <row r="4117" spans="1:2">
      <c r="A4117" s="57">
        <f t="shared" ca="1" si="126"/>
        <v>203750</v>
      </c>
      <c r="B4117" s="50">
        <f t="shared" ca="1" si="127"/>
        <v>-124.92629920268668</v>
      </c>
    </row>
    <row r="4118" spans="1:2">
      <c r="A4118" s="57">
        <f t="shared" ca="1" si="126"/>
        <v>203800</v>
      </c>
      <c r="B4118" s="50">
        <f t="shared" ca="1" si="127"/>
        <v>-124.92643826324212</v>
      </c>
    </row>
    <row r="4119" spans="1:2">
      <c r="A4119" s="57">
        <f t="shared" ca="1" si="126"/>
        <v>203850</v>
      </c>
      <c r="B4119" s="50">
        <f t="shared" ca="1" si="127"/>
        <v>-124.92755897908233</v>
      </c>
    </row>
    <row r="4120" spans="1:2">
      <c r="A4120" s="57">
        <f t="shared" ca="1" si="126"/>
        <v>203900</v>
      </c>
      <c r="B4120" s="50">
        <f t="shared" ca="1" si="127"/>
        <v>-124.92966149634759</v>
      </c>
    </row>
    <row r="4121" spans="1:2">
      <c r="A4121" s="57">
        <f t="shared" ca="1" si="126"/>
        <v>203950</v>
      </c>
      <c r="B4121" s="50">
        <f t="shared" ca="1" si="127"/>
        <v>-124.93274601113015</v>
      </c>
    </row>
    <row r="4122" spans="1:2">
      <c r="A4122" s="57">
        <f t="shared" ca="1" si="126"/>
        <v>204000</v>
      </c>
      <c r="B4122" s="50">
        <f t="shared" ca="1" si="127"/>
        <v>-124.93681276955581</v>
      </c>
    </row>
    <row r="4123" spans="1:2">
      <c r="A4123" s="57">
        <f t="shared" ca="1" si="126"/>
        <v>204050</v>
      </c>
      <c r="B4123" s="50">
        <f t="shared" ca="1" si="127"/>
        <v>-124.94186206787597</v>
      </c>
    </row>
    <row r="4124" spans="1:2">
      <c r="A4124" s="57">
        <f t="shared" ca="1" si="126"/>
        <v>204100</v>
      </c>
      <c r="B4124" s="50">
        <f t="shared" ca="1" si="127"/>
        <v>-124.94789425256981</v>
      </c>
    </row>
    <row r="4125" spans="1:2">
      <c r="A4125" s="57">
        <f t="shared" ca="1" si="126"/>
        <v>204150</v>
      </c>
      <c r="B4125" s="50">
        <f t="shared" ca="1" si="127"/>
        <v>-124.95490972045684</v>
      </c>
    </row>
    <row r="4126" spans="1:2">
      <c r="A4126" s="57">
        <f t="shared" ca="1" si="126"/>
        <v>204200</v>
      </c>
      <c r="B4126" s="50">
        <f t="shared" ca="1" si="127"/>
        <v>-124.96290891882019</v>
      </c>
    </row>
    <row r="4127" spans="1:2">
      <c r="A4127" s="57">
        <f t="shared" ca="1" si="126"/>
        <v>204250</v>
      </c>
      <c r="B4127" s="50">
        <f t="shared" ca="1" si="127"/>
        <v>-124.97189234553993</v>
      </c>
    </row>
    <row r="4128" spans="1:2">
      <c r="A4128" s="57">
        <f t="shared" ca="1" si="126"/>
        <v>204300</v>
      </c>
      <c r="B4128" s="50">
        <f t="shared" ca="1" si="127"/>
        <v>-124.98186054923735</v>
      </c>
    </row>
    <row r="4129" spans="1:2">
      <c r="A4129" s="57">
        <f t="shared" ca="1" si="126"/>
        <v>204350</v>
      </c>
      <c r="B4129" s="50">
        <f t="shared" ca="1" si="127"/>
        <v>-124.99281412942966</v>
      </c>
    </row>
    <row r="4130" spans="1:2">
      <c r="A4130" s="57">
        <f t="shared" ca="1" si="126"/>
        <v>204400</v>
      </c>
      <c r="B4130" s="50">
        <f t="shared" ca="1" si="127"/>
        <v>-125.00475373669546</v>
      </c>
    </row>
    <row r="4131" spans="1:2">
      <c r="A4131" s="57">
        <f t="shared" ca="1" si="126"/>
        <v>204450</v>
      </c>
      <c r="B4131" s="50">
        <f t="shared" ca="1" si="127"/>
        <v>-125.01768007285106</v>
      </c>
    </row>
    <row r="4132" spans="1:2">
      <c r="A4132" s="57">
        <f t="shared" ca="1" si="126"/>
        <v>204500</v>
      </c>
      <c r="B4132" s="50">
        <f t="shared" ca="1" si="127"/>
        <v>-125.03159389113755</v>
      </c>
    </row>
    <row r="4133" spans="1:2">
      <c r="A4133" s="57">
        <f t="shared" ca="1" si="126"/>
        <v>204550</v>
      </c>
      <c r="B4133" s="50">
        <f t="shared" ca="1" si="127"/>
        <v>-125.04649599641897</v>
      </c>
    </row>
    <row r="4134" spans="1:2">
      <c r="A4134" s="57">
        <f t="shared" ca="1" si="126"/>
        <v>204600</v>
      </c>
      <c r="B4134" s="50">
        <f t="shared" ca="1" si="127"/>
        <v>-125.06238724539152</v>
      </c>
    </row>
    <row r="4135" spans="1:2">
      <c r="A4135" s="57">
        <f t="shared" ca="1" si="126"/>
        <v>204650</v>
      </c>
      <c r="B4135" s="50">
        <f t="shared" ca="1" si="127"/>
        <v>-125.07926854680389</v>
      </c>
    </row>
    <row r="4136" spans="1:2">
      <c r="A4136" s="57">
        <f t="shared" ca="1" si="126"/>
        <v>204700</v>
      </c>
      <c r="B4136" s="50">
        <f t="shared" ca="1" si="127"/>
        <v>-125.09714086168884</v>
      </c>
    </row>
    <row r="4137" spans="1:2">
      <c r="A4137" s="57">
        <f t="shared" ca="1" si="126"/>
        <v>204750</v>
      </c>
      <c r="B4137" s="50">
        <f t="shared" ca="1" si="127"/>
        <v>-125.11600520360639</v>
      </c>
    </row>
    <row r="4138" spans="1:2">
      <c r="A4138" s="57">
        <f t="shared" ca="1" si="126"/>
        <v>204800</v>
      </c>
      <c r="B4138" s="50">
        <f t="shared" ca="1" si="127"/>
        <v>-125.13586263889815</v>
      </c>
    </row>
    <row r="4139" spans="1:2">
      <c r="A4139" s="57">
        <f t="shared" ref="A4139:A4202" ca="1" si="128">OFFSET(A4139,-1,0)+f_stop/5000</f>
        <v>204850</v>
      </c>
      <c r="B4139" s="50">
        <f t="shared" ref="B4139:B4202" ca="1" si="129">20*LOG(ABS(   (1/f_dec*SIN(f_dec*$A4139/Fm*PI())/SIN($A4139/Fm*PI()))^(order-2) * (1/f_dec2*SIN(f_dec2*$A4139/Fm*PI())/SIN($A4139/Fm*PI())) *  (1/(f_dec*n_avg)*SIN((f_dec*n_avg)*$A4139/Fm*PI())/SIN($A4139/Fm*PI()))    ))</f>
        <v>-125.15671428695362</v>
      </c>
    </row>
    <row r="4140" spans="1:2">
      <c r="A4140" s="57">
        <f t="shared" ca="1" si="128"/>
        <v>204900</v>
      </c>
      <c r="B4140" s="50">
        <f t="shared" ca="1" si="129"/>
        <v>-125.17856132048806</v>
      </c>
    </row>
    <row r="4141" spans="1:2">
      <c r="A4141" s="57">
        <f t="shared" ca="1" si="128"/>
        <v>204950</v>
      </c>
      <c r="B4141" s="50">
        <f t="shared" ca="1" si="129"/>
        <v>-125.20140496583232</v>
      </c>
    </row>
    <row r="4142" spans="1:2">
      <c r="A4142" s="57">
        <f t="shared" ca="1" si="128"/>
        <v>205000</v>
      </c>
      <c r="B4142" s="50">
        <f t="shared" ca="1" si="129"/>
        <v>-125.2252465032347</v>
      </c>
    </row>
    <row r="4143" spans="1:2">
      <c r="A4143" s="57">
        <f t="shared" ca="1" si="128"/>
        <v>205050</v>
      </c>
      <c r="B4143" s="50">
        <f t="shared" ca="1" si="129"/>
        <v>-125.250087267175</v>
      </c>
    </row>
    <row r="4144" spans="1:2">
      <c r="A4144" s="57">
        <f t="shared" ca="1" si="128"/>
        <v>205100</v>
      </c>
      <c r="B4144" s="50">
        <f t="shared" ca="1" si="129"/>
        <v>-125.27592864669073</v>
      </c>
    </row>
    <row r="4145" spans="1:2">
      <c r="A4145" s="57">
        <f t="shared" ca="1" si="128"/>
        <v>205150</v>
      </c>
      <c r="B4145" s="50">
        <f t="shared" ca="1" si="129"/>
        <v>-125.30277208571621</v>
      </c>
    </row>
    <row r="4146" spans="1:2">
      <c r="A4146" s="57">
        <f t="shared" ca="1" si="128"/>
        <v>205200</v>
      </c>
      <c r="B4146" s="50">
        <f t="shared" ca="1" si="129"/>
        <v>-125.33061908343392</v>
      </c>
    </row>
    <row r="4147" spans="1:2">
      <c r="A4147" s="57">
        <f t="shared" ca="1" si="128"/>
        <v>205250</v>
      </c>
      <c r="B4147" s="50">
        <f t="shared" ca="1" si="129"/>
        <v>-125.3594711946389</v>
      </c>
    </row>
    <row r="4148" spans="1:2">
      <c r="A4148" s="57">
        <f t="shared" ca="1" si="128"/>
        <v>205300</v>
      </c>
      <c r="B4148" s="50">
        <f t="shared" ca="1" si="129"/>
        <v>-125.38933003011599</v>
      </c>
    </row>
    <row r="4149" spans="1:2">
      <c r="A4149" s="57">
        <f t="shared" ca="1" si="128"/>
        <v>205350</v>
      </c>
      <c r="B4149" s="50">
        <f t="shared" ca="1" si="129"/>
        <v>-125.42019725703057</v>
      </c>
    </row>
    <row r="4150" spans="1:2">
      <c r="A4150" s="57">
        <f t="shared" ca="1" si="128"/>
        <v>205400</v>
      </c>
      <c r="B4150" s="50">
        <f t="shared" ca="1" si="129"/>
        <v>-125.45207459933224</v>
      </c>
    </row>
    <row r="4151" spans="1:2">
      <c r="A4151" s="57">
        <f t="shared" ca="1" si="128"/>
        <v>205450</v>
      </c>
      <c r="B4151" s="50">
        <f t="shared" ca="1" si="129"/>
        <v>-125.48496383817253</v>
      </c>
    </row>
    <row r="4152" spans="1:2">
      <c r="A4152" s="57">
        <f t="shared" ca="1" si="128"/>
        <v>205500</v>
      </c>
      <c r="B4152" s="50">
        <f t="shared" ca="1" si="129"/>
        <v>-125.51886681233611</v>
      </c>
    </row>
    <row r="4153" spans="1:2">
      <c r="A4153" s="57">
        <f t="shared" ca="1" si="128"/>
        <v>205550</v>
      </c>
      <c r="B4153" s="50">
        <f t="shared" ca="1" si="129"/>
        <v>-125.55378541868605</v>
      </c>
    </row>
    <row r="4154" spans="1:2">
      <c r="A4154" s="57">
        <f t="shared" ca="1" si="128"/>
        <v>205600</v>
      </c>
      <c r="B4154" s="50">
        <f t="shared" ca="1" si="129"/>
        <v>-125.58972161262321</v>
      </c>
    </row>
    <row r="4155" spans="1:2">
      <c r="A4155" s="57">
        <f t="shared" ca="1" si="128"/>
        <v>205650</v>
      </c>
      <c r="B4155" s="50">
        <f t="shared" ca="1" si="129"/>
        <v>-125.6266774085606</v>
      </c>
    </row>
    <row r="4156" spans="1:2">
      <c r="A4156" s="57">
        <f t="shared" ca="1" si="128"/>
        <v>205700</v>
      </c>
      <c r="B4156" s="50">
        <f t="shared" ca="1" si="129"/>
        <v>-125.66465488041155</v>
      </c>
    </row>
    <row r="4157" spans="1:2">
      <c r="A4157" s="57">
        <f t="shared" ca="1" si="128"/>
        <v>205750</v>
      </c>
      <c r="B4157" s="50">
        <f t="shared" ca="1" si="129"/>
        <v>-125.70365616209365</v>
      </c>
    </row>
    <row r="4158" spans="1:2">
      <c r="A4158" s="57">
        <f t="shared" ca="1" si="128"/>
        <v>205800</v>
      </c>
      <c r="B4158" s="50">
        <f t="shared" ca="1" si="129"/>
        <v>-125.74368344804732</v>
      </c>
    </row>
    <row r="4159" spans="1:2">
      <c r="A4159" s="57">
        <f t="shared" ca="1" si="128"/>
        <v>205850</v>
      </c>
      <c r="B4159" s="50">
        <f t="shared" ca="1" si="129"/>
        <v>-125.78473899377008</v>
      </c>
    </row>
    <row r="4160" spans="1:2">
      <c r="A4160" s="57">
        <f t="shared" ca="1" si="128"/>
        <v>205900</v>
      </c>
      <c r="B4160" s="50">
        <f t="shared" ca="1" si="129"/>
        <v>-125.82682511636646</v>
      </c>
    </row>
    <row r="4161" spans="1:2">
      <c r="A4161" s="57">
        <f t="shared" ca="1" si="128"/>
        <v>205950</v>
      </c>
      <c r="B4161" s="50">
        <f t="shared" ca="1" si="129"/>
        <v>-125.86994419511407</v>
      </c>
    </row>
    <row r="4162" spans="1:2">
      <c r="A4162" s="57">
        <f t="shared" ca="1" si="128"/>
        <v>206000</v>
      </c>
      <c r="B4162" s="50">
        <f t="shared" ca="1" si="129"/>
        <v>-125.9140986720456</v>
      </c>
    </row>
    <row r="4163" spans="1:2">
      <c r="A4163" s="57">
        <f t="shared" ca="1" si="128"/>
        <v>206050</v>
      </c>
      <c r="B4163" s="50">
        <f t="shared" ca="1" si="129"/>
        <v>-125.95929105254784</v>
      </c>
    </row>
    <row r="4164" spans="1:2">
      <c r="A4164" s="57">
        <f t="shared" ca="1" si="128"/>
        <v>206100</v>
      </c>
      <c r="B4164" s="50">
        <f t="shared" ca="1" si="129"/>
        <v>-126.00552390597713</v>
      </c>
    </row>
    <row r="4165" spans="1:2">
      <c r="A4165" s="57">
        <f t="shared" ca="1" si="128"/>
        <v>206150</v>
      </c>
      <c r="B4165" s="50">
        <f t="shared" ca="1" si="129"/>
        <v>-126.05279986629257</v>
      </c>
    </row>
    <row r="4166" spans="1:2">
      <c r="A4166" s="57">
        <f t="shared" ca="1" si="128"/>
        <v>206200</v>
      </c>
      <c r="B4166" s="50">
        <f t="shared" ca="1" si="129"/>
        <v>-126.10112163270622</v>
      </c>
    </row>
    <row r="4167" spans="1:2">
      <c r="A4167" s="57">
        <f t="shared" ca="1" si="128"/>
        <v>206250</v>
      </c>
      <c r="B4167" s="50">
        <f t="shared" ca="1" si="129"/>
        <v>-126.15049197035171</v>
      </c>
    </row>
    <row r="4168" spans="1:2">
      <c r="A4168" s="57">
        <f t="shared" ca="1" si="128"/>
        <v>206300</v>
      </c>
      <c r="B4168" s="50">
        <f t="shared" ca="1" si="129"/>
        <v>-126.20091371097053</v>
      </c>
    </row>
    <row r="4169" spans="1:2">
      <c r="A4169" s="57">
        <f t="shared" ca="1" si="128"/>
        <v>206350</v>
      </c>
      <c r="B4169" s="50">
        <f t="shared" ca="1" si="129"/>
        <v>-126.25238975361734</v>
      </c>
    </row>
    <row r="4170" spans="1:2">
      <c r="A4170" s="57">
        <f t="shared" ca="1" si="128"/>
        <v>206400</v>
      </c>
      <c r="B4170" s="50">
        <f t="shared" ca="1" si="129"/>
        <v>-126.30492306538414</v>
      </c>
    </row>
    <row r="4171" spans="1:2">
      <c r="A4171" s="57">
        <f t="shared" ca="1" si="128"/>
        <v>206450</v>
      </c>
      <c r="B4171" s="50">
        <f t="shared" ca="1" si="129"/>
        <v>-126.35851668214384</v>
      </c>
    </row>
    <row r="4172" spans="1:2">
      <c r="A4172" s="57">
        <f t="shared" ca="1" si="128"/>
        <v>206500</v>
      </c>
      <c r="B4172" s="50">
        <f t="shared" ca="1" si="129"/>
        <v>-126.41317370931324</v>
      </c>
    </row>
    <row r="4173" spans="1:2">
      <c r="A4173" s="57">
        <f t="shared" ca="1" si="128"/>
        <v>206550</v>
      </c>
      <c r="B4173" s="50">
        <f t="shared" ca="1" si="129"/>
        <v>-126.46889732263681</v>
      </c>
    </row>
    <row r="4174" spans="1:2">
      <c r="A4174" s="57">
        <f t="shared" ca="1" si="128"/>
        <v>206600</v>
      </c>
      <c r="B4174" s="50">
        <f t="shared" ca="1" si="129"/>
        <v>-126.5256907689904</v>
      </c>
    </row>
    <row r="4175" spans="1:2">
      <c r="A4175" s="57">
        <f t="shared" ca="1" si="128"/>
        <v>206650</v>
      </c>
      <c r="B4175" s="50">
        <f t="shared" ca="1" si="129"/>
        <v>-126.58355736720648</v>
      </c>
    </row>
    <row r="4176" spans="1:2">
      <c r="A4176" s="57">
        <f t="shared" ca="1" si="128"/>
        <v>206700</v>
      </c>
      <c r="B4176" s="50">
        <f t="shared" ca="1" si="129"/>
        <v>-126.64250050892049</v>
      </c>
    </row>
    <row r="4177" spans="1:2">
      <c r="A4177" s="57">
        <f t="shared" ca="1" si="128"/>
        <v>206750</v>
      </c>
      <c r="B4177" s="50">
        <f t="shared" ca="1" si="129"/>
        <v>-126.70252365943963</v>
      </c>
    </row>
    <row r="4178" spans="1:2">
      <c r="A4178" s="57">
        <f t="shared" ca="1" si="128"/>
        <v>206800</v>
      </c>
      <c r="B4178" s="50">
        <f t="shared" ca="1" si="129"/>
        <v>-126.76363035863335</v>
      </c>
    </row>
    <row r="4179" spans="1:2">
      <c r="A4179" s="57">
        <f t="shared" ca="1" si="128"/>
        <v>206850</v>
      </c>
      <c r="B4179" s="50">
        <f t="shared" ca="1" si="129"/>
        <v>-126.82582422184744</v>
      </c>
    </row>
    <row r="4180" spans="1:2">
      <c r="A4180" s="57">
        <f t="shared" ca="1" si="128"/>
        <v>206900</v>
      </c>
      <c r="B4180" s="50">
        <f t="shared" ca="1" si="129"/>
        <v>-126.8891089408413</v>
      </c>
    </row>
    <row r="4181" spans="1:2">
      <c r="A4181" s="57">
        <f t="shared" ca="1" si="128"/>
        <v>206950</v>
      </c>
      <c r="B4181" s="50">
        <f t="shared" ca="1" si="129"/>
        <v>-126.95348828474893</v>
      </c>
    </row>
    <row r="4182" spans="1:2">
      <c r="A4182" s="57">
        <f t="shared" ca="1" si="128"/>
        <v>207000</v>
      </c>
      <c r="B4182" s="50">
        <f t="shared" ca="1" si="129"/>
        <v>-127.01896610106508</v>
      </c>
    </row>
    <row r="4183" spans="1:2">
      <c r="A4183" s="57">
        <f t="shared" ca="1" si="128"/>
        <v>207050</v>
      </c>
      <c r="B4183" s="50">
        <f t="shared" ca="1" si="129"/>
        <v>-127.08554631665565</v>
      </c>
    </row>
    <row r="4184" spans="1:2">
      <c r="A4184" s="57">
        <f t="shared" ca="1" si="128"/>
        <v>207100</v>
      </c>
      <c r="B4184" s="50">
        <f t="shared" ca="1" si="129"/>
        <v>-127.15323293879443</v>
      </c>
    </row>
    <row r="4185" spans="1:2">
      <c r="A4185" s="57">
        <f t="shared" ca="1" si="128"/>
        <v>207150</v>
      </c>
      <c r="B4185" s="50">
        <f t="shared" ca="1" si="129"/>
        <v>-127.22203005622572</v>
      </c>
    </row>
    <row r="4186" spans="1:2">
      <c r="A4186" s="57">
        <f t="shared" ca="1" si="128"/>
        <v>207200</v>
      </c>
      <c r="B4186" s="50">
        <f t="shared" ca="1" si="129"/>
        <v>-127.29194184025408</v>
      </c>
    </row>
    <row r="4187" spans="1:2">
      <c r="A4187" s="57">
        <f t="shared" ca="1" si="128"/>
        <v>207250</v>
      </c>
      <c r="B4187" s="50">
        <f t="shared" ca="1" si="129"/>
        <v>-127.36297254586123</v>
      </c>
    </row>
    <row r="4188" spans="1:2">
      <c r="A4188" s="57">
        <f t="shared" ca="1" si="128"/>
        <v>207300</v>
      </c>
      <c r="B4188" s="50">
        <f t="shared" ca="1" si="129"/>
        <v>-127.43512651285172</v>
      </c>
    </row>
    <row r="4189" spans="1:2">
      <c r="A4189" s="57">
        <f t="shared" ca="1" si="128"/>
        <v>207350</v>
      </c>
      <c r="B4189" s="50">
        <f t="shared" ca="1" si="129"/>
        <v>-127.50840816702649</v>
      </c>
    </row>
    <row r="4190" spans="1:2">
      <c r="A4190" s="57">
        <f t="shared" ca="1" si="128"/>
        <v>207400</v>
      </c>
      <c r="B4190" s="50">
        <f t="shared" ca="1" si="129"/>
        <v>-127.58282202138732</v>
      </c>
    </row>
    <row r="4191" spans="1:2">
      <c r="A4191" s="57">
        <f t="shared" ca="1" si="128"/>
        <v>207450</v>
      </c>
      <c r="B4191" s="50">
        <f t="shared" ca="1" si="129"/>
        <v>-127.65837267737021</v>
      </c>
    </row>
    <row r="4192" spans="1:2">
      <c r="A4192" s="57">
        <f t="shared" ca="1" si="128"/>
        <v>207500</v>
      </c>
      <c r="B4192" s="50">
        <f t="shared" ca="1" si="129"/>
        <v>-127.73506482611094</v>
      </c>
    </row>
    <row r="4193" spans="1:2">
      <c r="A4193" s="57">
        <f t="shared" ca="1" si="128"/>
        <v>207550</v>
      </c>
      <c r="B4193" s="50">
        <f t="shared" ca="1" si="129"/>
        <v>-127.81290324974142</v>
      </c>
    </row>
    <row r="4194" spans="1:2">
      <c r="A4194" s="57">
        <f t="shared" ca="1" si="128"/>
        <v>207600</v>
      </c>
      <c r="B4194" s="50">
        <f t="shared" ca="1" si="129"/>
        <v>-127.89189282271948</v>
      </c>
    </row>
    <row r="4195" spans="1:2">
      <c r="A4195" s="57">
        <f t="shared" ca="1" si="128"/>
        <v>207650</v>
      </c>
      <c r="B4195" s="50">
        <f t="shared" ca="1" si="129"/>
        <v>-127.97203851319162</v>
      </c>
    </row>
    <row r="4196" spans="1:2">
      <c r="A4196" s="57">
        <f t="shared" ca="1" si="128"/>
        <v>207700</v>
      </c>
      <c r="B4196" s="50">
        <f t="shared" ca="1" si="129"/>
        <v>-128.0533453843903</v>
      </c>
    </row>
    <row r="4197" spans="1:2">
      <c r="A4197" s="57">
        <f t="shared" ca="1" si="128"/>
        <v>207750</v>
      </c>
      <c r="B4197" s="50">
        <f t="shared" ca="1" si="129"/>
        <v>-128.13581859606603</v>
      </c>
    </row>
    <row r="4198" spans="1:2">
      <c r="A4198" s="57">
        <f t="shared" ca="1" si="128"/>
        <v>207800</v>
      </c>
      <c r="B4198" s="50">
        <f t="shared" ca="1" si="129"/>
        <v>-128.21946340595619</v>
      </c>
    </row>
    <row r="4199" spans="1:2">
      <c r="A4199" s="57">
        <f t="shared" ca="1" si="128"/>
        <v>207850</v>
      </c>
      <c r="B4199" s="50">
        <f t="shared" ca="1" si="129"/>
        <v>-128.30428517128973</v>
      </c>
    </row>
    <row r="4200" spans="1:2">
      <c r="A4200" s="57">
        <f t="shared" ca="1" si="128"/>
        <v>207900</v>
      </c>
      <c r="B4200" s="50">
        <f t="shared" ca="1" si="129"/>
        <v>-128.39028935033139</v>
      </c>
    </row>
    <row r="4201" spans="1:2">
      <c r="A4201" s="57">
        <f t="shared" ca="1" si="128"/>
        <v>207950</v>
      </c>
      <c r="B4201" s="50">
        <f t="shared" ca="1" si="129"/>
        <v>-128.47748150396345</v>
      </c>
    </row>
    <row r="4202" spans="1:2">
      <c r="A4202" s="57">
        <f t="shared" ca="1" si="128"/>
        <v>208000</v>
      </c>
      <c r="B4202" s="50">
        <f t="shared" ca="1" si="129"/>
        <v>-128.5658672973085</v>
      </c>
    </row>
    <row r="4203" spans="1:2">
      <c r="A4203" s="57">
        <f t="shared" ref="A4203:A4266" ca="1" si="130">OFFSET(A4203,-1,0)+f_stop/5000</f>
        <v>208050</v>
      </c>
      <c r="B4203" s="50">
        <f t="shared" ref="B4203:B4266" ca="1" si="131">20*LOG(ABS(   (1/f_dec*SIN(f_dec*$A4203/Fm*PI())/SIN($A4203/Fm*PI()))^(order-2) * (1/f_dec2*SIN(f_dec2*$A4203/Fm*PI())/SIN($A4203/Fm*PI())) *  (1/(f_dec*n_avg)*SIN((f_dec*n_avg)*$A4203/Fm*PI())/SIN($A4203/Fm*PI()))    ))</f>
        <v>-128.65545250139269</v>
      </c>
    </row>
    <row r="4204" spans="1:2">
      <c r="A4204" s="57">
        <f t="shared" ca="1" si="130"/>
        <v>208100</v>
      </c>
      <c r="B4204" s="50">
        <f t="shared" ca="1" si="131"/>
        <v>-128.74624299485143</v>
      </c>
    </row>
    <row r="4205" spans="1:2">
      <c r="A4205" s="57">
        <f t="shared" ca="1" si="130"/>
        <v>208150</v>
      </c>
      <c r="B4205" s="50">
        <f t="shared" ca="1" si="131"/>
        <v>-128.83824476567841</v>
      </c>
    </row>
    <row r="4206" spans="1:2">
      <c r="A4206" s="57">
        <f t="shared" ca="1" si="130"/>
        <v>208200</v>
      </c>
      <c r="B4206" s="50">
        <f t="shared" ca="1" si="131"/>
        <v>-128.9314639130194</v>
      </c>
    </row>
    <row r="4207" spans="1:2">
      <c r="A4207" s="57">
        <f t="shared" ca="1" si="130"/>
        <v>208250</v>
      </c>
      <c r="B4207" s="50">
        <f t="shared" ca="1" si="131"/>
        <v>-129.02590664901089</v>
      </c>
    </row>
    <row r="4208" spans="1:2">
      <c r="A4208" s="57">
        <f t="shared" ca="1" si="130"/>
        <v>208300</v>
      </c>
      <c r="B4208" s="50">
        <f t="shared" ca="1" si="131"/>
        <v>-129.12157930066721</v>
      </c>
    </row>
    <row r="4209" spans="1:2">
      <c r="A4209" s="57">
        <f t="shared" ca="1" si="130"/>
        <v>208350</v>
      </c>
      <c r="B4209" s="50">
        <f t="shared" ca="1" si="131"/>
        <v>-129.21848831181404</v>
      </c>
    </row>
    <row r="4210" spans="1:2">
      <c r="A4210" s="57">
        <f t="shared" ca="1" si="130"/>
        <v>208400</v>
      </c>
      <c r="B4210" s="50">
        <f t="shared" ca="1" si="131"/>
        <v>-129.31664024507381</v>
      </c>
    </row>
    <row r="4211" spans="1:2">
      <c r="A4211" s="57">
        <f t="shared" ca="1" si="130"/>
        <v>208450</v>
      </c>
      <c r="B4211" s="50">
        <f t="shared" ca="1" si="131"/>
        <v>-129.41604178390008</v>
      </c>
    </row>
    <row r="4212" spans="1:2">
      <c r="A4212" s="57">
        <f t="shared" ca="1" si="130"/>
        <v>208500</v>
      </c>
      <c r="B4212" s="50">
        <f t="shared" ca="1" si="131"/>
        <v>-129.51669973466602</v>
      </c>
    </row>
    <row r="4213" spans="1:2">
      <c r="A4213" s="57">
        <f t="shared" ca="1" si="130"/>
        <v>208550</v>
      </c>
      <c r="B4213" s="50">
        <f t="shared" ca="1" si="131"/>
        <v>-129.61862102880562</v>
      </c>
    </row>
    <row r="4214" spans="1:2">
      <c r="A4214" s="57">
        <f t="shared" ca="1" si="130"/>
        <v>208600</v>
      </c>
      <c r="B4214" s="50">
        <f t="shared" ca="1" si="131"/>
        <v>-129.72181272501163</v>
      </c>
    </row>
    <row r="4215" spans="1:2">
      <c r="A4215" s="57">
        <f t="shared" ca="1" si="130"/>
        <v>208650</v>
      </c>
      <c r="B4215" s="50">
        <f t="shared" ca="1" si="131"/>
        <v>-129.82628201148955</v>
      </c>
    </row>
    <row r="4216" spans="1:2">
      <c r="A4216" s="57">
        <f t="shared" ca="1" si="130"/>
        <v>208700</v>
      </c>
      <c r="B4216" s="50">
        <f t="shared" ca="1" si="131"/>
        <v>-129.93203620827163</v>
      </c>
    </row>
    <row r="4217" spans="1:2">
      <c r="A4217" s="57">
        <f t="shared" ca="1" si="130"/>
        <v>208750</v>
      </c>
      <c r="B4217" s="50">
        <f t="shared" ca="1" si="131"/>
        <v>-130.03908276958998</v>
      </c>
    </row>
    <row r="4218" spans="1:2">
      <c r="A4218" s="57">
        <f t="shared" ca="1" si="130"/>
        <v>208800</v>
      </c>
      <c r="B4218" s="50">
        <f t="shared" ca="1" si="131"/>
        <v>-130.14742928631352</v>
      </c>
    </row>
    <row r="4219" spans="1:2">
      <c r="A4219" s="57">
        <f t="shared" ca="1" si="130"/>
        <v>208850</v>
      </c>
      <c r="B4219" s="50">
        <f t="shared" ca="1" si="131"/>
        <v>-130.25708348844773</v>
      </c>
    </row>
    <row r="4220" spans="1:2">
      <c r="A4220" s="57">
        <f t="shared" ca="1" si="130"/>
        <v>208900</v>
      </c>
      <c r="B4220" s="50">
        <f t="shared" ca="1" si="131"/>
        <v>-130.36805324770134</v>
      </c>
    </row>
    <row r="4221" spans="1:2">
      <c r="A4221" s="57">
        <f t="shared" ca="1" si="130"/>
        <v>208950</v>
      </c>
      <c r="B4221" s="50">
        <f t="shared" ca="1" si="131"/>
        <v>-130.48034658012074</v>
      </c>
    </row>
    <row r="4222" spans="1:2">
      <c r="A4222" s="57">
        <f t="shared" ca="1" si="130"/>
        <v>209000</v>
      </c>
      <c r="B4222" s="50">
        <f t="shared" ca="1" si="131"/>
        <v>-130.59397164879474</v>
      </c>
    </row>
    <row r="4223" spans="1:2">
      <c r="A4223" s="57">
        <f t="shared" ca="1" si="130"/>
        <v>209050</v>
      </c>
      <c r="B4223" s="50">
        <f t="shared" ca="1" si="131"/>
        <v>-130.70893676663101</v>
      </c>
    </row>
    <row r="4224" spans="1:2">
      <c r="A4224" s="57">
        <f t="shared" ca="1" si="130"/>
        <v>209100</v>
      </c>
      <c r="B4224" s="50">
        <f t="shared" ca="1" si="131"/>
        <v>-130.82525039920733</v>
      </c>
    </row>
    <row r="4225" spans="1:2">
      <c r="A4225" s="57">
        <f t="shared" ca="1" si="130"/>
        <v>209150</v>
      </c>
      <c r="B4225" s="50">
        <f t="shared" ca="1" si="131"/>
        <v>-130.94292116769978</v>
      </c>
    </row>
    <row r="4226" spans="1:2">
      <c r="A4226" s="57">
        <f t="shared" ca="1" si="130"/>
        <v>209200</v>
      </c>
      <c r="B4226" s="50">
        <f t="shared" ca="1" si="131"/>
        <v>-131.06195785188933</v>
      </c>
    </row>
    <row r="4227" spans="1:2">
      <c r="A4227" s="57">
        <f t="shared" ca="1" si="130"/>
        <v>209250</v>
      </c>
      <c r="B4227" s="50">
        <f t="shared" ca="1" si="131"/>
        <v>-131.18236939325035</v>
      </c>
    </row>
    <row r="4228" spans="1:2">
      <c r="A4228" s="57">
        <f t="shared" ca="1" si="130"/>
        <v>209300</v>
      </c>
      <c r="B4228" s="50">
        <f t="shared" ca="1" si="131"/>
        <v>-131.30416489812347</v>
      </c>
    </row>
    <row r="4229" spans="1:2">
      <c r="A4229" s="57">
        <f t="shared" ca="1" si="130"/>
        <v>209350</v>
      </c>
      <c r="B4229" s="50">
        <f t="shared" ca="1" si="131"/>
        <v>-131.42735364097436</v>
      </c>
    </row>
    <row r="4230" spans="1:2">
      <c r="A4230" s="57">
        <f t="shared" ca="1" si="130"/>
        <v>209400</v>
      </c>
      <c r="B4230" s="50">
        <f t="shared" ca="1" si="131"/>
        <v>-131.55194506774248</v>
      </c>
    </row>
    <row r="4231" spans="1:2">
      <c r="A4231" s="57">
        <f t="shared" ca="1" si="130"/>
        <v>209450</v>
      </c>
      <c r="B4231" s="50">
        <f t="shared" ca="1" si="131"/>
        <v>-131.67794879928249</v>
      </c>
    </row>
    <row r="4232" spans="1:2">
      <c r="A4232" s="57">
        <f t="shared" ca="1" si="130"/>
        <v>209500</v>
      </c>
      <c r="B4232" s="50">
        <f t="shared" ca="1" si="131"/>
        <v>-131.80537463489958</v>
      </c>
    </row>
    <row r="4233" spans="1:2">
      <c r="A4233" s="57">
        <f t="shared" ca="1" si="130"/>
        <v>209550</v>
      </c>
      <c r="B4233" s="50">
        <f t="shared" ca="1" si="131"/>
        <v>-131.93423255598481</v>
      </c>
    </row>
    <row r="4234" spans="1:2">
      <c r="A4234" s="57">
        <f t="shared" ca="1" si="130"/>
        <v>209600</v>
      </c>
      <c r="B4234" s="50">
        <f t="shared" ca="1" si="131"/>
        <v>-132.06453272975031</v>
      </c>
    </row>
    <row r="4235" spans="1:2">
      <c r="A4235" s="57">
        <f t="shared" ca="1" si="130"/>
        <v>209650</v>
      </c>
      <c r="B4235" s="50">
        <f t="shared" ca="1" si="131"/>
        <v>-132.19628551307036</v>
      </c>
    </row>
    <row r="4236" spans="1:2">
      <c r="A4236" s="57">
        <f t="shared" ca="1" si="130"/>
        <v>209700</v>
      </c>
      <c r="B4236" s="50">
        <f t="shared" ca="1" si="131"/>
        <v>-132.32950145643017</v>
      </c>
    </row>
    <row r="4237" spans="1:2">
      <c r="A4237" s="57">
        <f t="shared" ca="1" si="130"/>
        <v>209750</v>
      </c>
      <c r="B4237" s="50">
        <f t="shared" ca="1" si="131"/>
        <v>-132.46419130798668</v>
      </c>
    </row>
    <row r="4238" spans="1:2">
      <c r="A4238" s="57">
        <f t="shared" ca="1" si="130"/>
        <v>209800</v>
      </c>
      <c r="B4238" s="50">
        <f t="shared" ca="1" si="131"/>
        <v>-132.60036601774436</v>
      </c>
    </row>
    <row r="4239" spans="1:2">
      <c r="A4239" s="57">
        <f t="shared" ca="1" si="130"/>
        <v>209850</v>
      </c>
      <c r="B4239" s="50">
        <f t="shared" ca="1" si="131"/>
        <v>-132.7380367418512</v>
      </c>
    </row>
    <row r="4240" spans="1:2">
      <c r="A4240" s="57">
        <f t="shared" ca="1" si="130"/>
        <v>209900</v>
      </c>
      <c r="B4240" s="50">
        <f t="shared" ca="1" si="131"/>
        <v>-132.87721484701646</v>
      </c>
    </row>
    <row r="4241" spans="1:2">
      <c r="A4241" s="57">
        <f t="shared" ca="1" si="130"/>
        <v>209950</v>
      </c>
      <c r="B4241" s="50">
        <f t="shared" ca="1" si="131"/>
        <v>-133.01791191505831</v>
      </c>
    </row>
    <row r="4242" spans="1:2">
      <c r="A4242" s="57">
        <f t="shared" ca="1" si="130"/>
        <v>210000</v>
      </c>
      <c r="B4242" s="50">
        <f t="shared" ca="1" si="131"/>
        <v>-133.16013974758039</v>
      </c>
    </row>
    <row r="4243" spans="1:2">
      <c r="A4243" s="57">
        <f t="shared" ca="1" si="130"/>
        <v>210050</v>
      </c>
      <c r="B4243" s="50">
        <f t="shared" ca="1" si="131"/>
        <v>-133.30391037078738</v>
      </c>
    </row>
    <row r="4244" spans="1:2">
      <c r="A4244" s="57">
        <f t="shared" ca="1" si="130"/>
        <v>210100</v>
      </c>
      <c r="B4244" s="50">
        <f t="shared" ca="1" si="131"/>
        <v>-133.44923604043939</v>
      </c>
    </row>
    <row r="4245" spans="1:2">
      <c r="A4245" s="57">
        <f t="shared" ca="1" si="130"/>
        <v>210150</v>
      </c>
      <c r="B4245" s="50">
        <f t="shared" ca="1" si="131"/>
        <v>-133.59612924695358</v>
      </c>
    </row>
    <row r="4246" spans="1:2">
      <c r="A4246" s="57">
        <f t="shared" ca="1" si="130"/>
        <v>210200</v>
      </c>
      <c r="B4246" s="50">
        <f t="shared" ca="1" si="131"/>
        <v>-133.74460272065599</v>
      </c>
    </row>
    <row r="4247" spans="1:2">
      <c r="A4247" s="57">
        <f t="shared" ca="1" si="130"/>
        <v>210250</v>
      </c>
      <c r="B4247" s="50">
        <f t="shared" ca="1" si="131"/>
        <v>-133.89466943719034</v>
      </c>
    </row>
    <row r="4248" spans="1:2">
      <c r="A4248" s="57">
        <f t="shared" ca="1" si="130"/>
        <v>210300</v>
      </c>
      <c r="B4248" s="50">
        <f t="shared" ca="1" si="131"/>
        <v>-134.04634262308716</v>
      </c>
    </row>
    <row r="4249" spans="1:2">
      <c r="A4249" s="57">
        <f t="shared" ca="1" si="130"/>
        <v>210350</v>
      </c>
      <c r="B4249" s="50">
        <f t="shared" ca="1" si="131"/>
        <v>-134.19963576150235</v>
      </c>
    </row>
    <row r="4250" spans="1:2">
      <c r="A4250" s="57">
        <f t="shared" ca="1" si="130"/>
        <v>210400</v>
      </c>
      <c r="B4250" s="50">
        <f t="shared" ca="1" si="131"/>
        <v>-134.35456259812653</v>
      </c>
    </row>
    <row r="4251" spans="1:2">
      <c r="A4251" s="57">
        <f t="shared" ca="1" si="130"/>
        <v>210450</v>
      </c>
      <c r="B4251" s="50">
        <f t="shared" ca="1" si="131"/>
        <v>-134.51113714727717</v>
      </c>
    </row>
    <row r="4252" spans="1:2">
      <c r="A4252" s="57">
        <f t="shared" ca="1" si="130"/>
        <v>210500</v>
      </c>
      <c r="B4252" s="50">
        <f t="shared" ca="1" si="131"/>
        <v>-134.66937369817373</v>
      </c>
    </row>
    <row r="4253" spans="1:2">
      <c r="A4253" s="57">
        <f t="shared" ca="1" si="130"/>
        <v>210550</v>
      </c>
      <c r="B4253" s="50">
        <f t="shared" ca="1" si="131"/>
        <v>-134.82928682140815</v>
      </c>
    </row>
    <row r="4254" spans="1:2">
      <c r="A4254" s="57">
        <f t="shared" ca="1" si="130"/>
        <v>210600</v>
      </c>
      <c r="B4254" s="50">
        <f t="shared" ca="1" si="131"/>
        <v>-134.99089137561336</v>
      </c>
    </row>
    <row r="4255" spans="1:2">
      <c r="A4255" s="57">
        <f t="shared" ca="1" si="130"/>
        <v>210650</v>
      </c>
      <c r="B4255" s="50">
        <f t="shared" ca="1" si="131"/>
        <v>-135.15420251434028</v>
      </c>
    </row>
    <row r="4256" spans="1:2">
      <c r="A4256" s="57">
        <f t="shared" ca="1" si="130"/>
        <v>210700</v>
      </c>
      <c r="B4256" s="50">
        <f t="shared" ca="1" si="131"/>
        <v>-135.31923569314932</v>
      </c>
    </row>
    <row r="4257" spans="1:2">
      <c r="A4257" s="57">
        <f t="shared" ca="1" si="130"/>
        <v>210750</v>
      </c>
      <c r="B4257" s="50">
        <f t="shared" ca="1" si="131"/>
        <v>-135.486006676925</v>
      </c>
    </row>
    <row r="4258" spans="1:2">
      <c r="A4258" s="57">
        <f t="shared" ca="1" si="130"/>
        <v>210800</v>
      </c>
      <c r="B4258" s="50">
        <f t="shared" ca="1" si="131"/>
        <v>-135.65453154742121</v>
      </c>
    </row>
    <row r="4259" spans="1:2">
      <c r="A4259" s="57">
        <f t="shared" ca="1" si="130"/>
        <v>210850</v>
      </c>
      <c r="B4259" s="50">
        <f t="shared" ca="1" si="131"/>
        <v>-135.82482671104796</v>
      </c>
    </row>
    <row r="4260" spans="1:2">
      <c r="A4260" s="57">
        <f t="shared" ca="1" si="130"/>
        <v>210900</v>
      </c>
      <c r="B4260" s="50">
        <f t="shared" ca="1" si="131"/>
        <v>-135.99690890690491</v>
      </c>
    </row>
    <row r="4261" spans="1:2">
      <c r="A4261" s="57">
        <f t="shared" ca="1" si="130"/>
        <v>210950</v>
      </c>
      <c r="B4261" s="50">
        <f t="shared" ca="1" si="131"/>
        <v>-136.17079521507668</v>
      </c>
    </row>
    <row r="4262" spans="1:2">
      <c r="A4262" s="57">
        <f t="shared" ca="1" si="130"/>
        <v>211000</v>
      </c>
      <c r="B4262" s="50">
        <f t="shared" ca="1" si="131"/>
        <v>-136.34650306519373</v>
      </c>
    </row>
    <row r="4263" spans="1:2">
      <c r="A4263" s="57">
        <f t="shared" ca="1" si="130"/>
        <v>211050</v>
      </c>
      <c r="B4263" s="50">
        <f t="shared" ca="1" si="131"/>
        <v>-136.52405024527462</v>
      </c>
    </row>
    <row r="4264" spans="1:2">
      <c r="A4264" s="57">
        <f t="shared" ca="1" si="130"/>
        <v>211100</v>
      </c>
      <c r="B4264" s="50">
        <f t="shared" ca="1" si="131"/>
        <v>-136.70345491085655</v>
      </c>
    </row>
    <row r="4265" spans="1:2">
      <c r="A4265" s="57">
        <f t="shared" ca="1" si="130"/>
        <v>211150</v>
      </c>
      <c r="B4265" s="50">
        <f t="shared" ca="1" si="131"/>
        <v>-136.88473559442818</v>
      </c>
    </row>
    <row r="4266" spans="1:2">
      <c r="A4266" s="57">
        <f t="shared" ca="1" si="130"/>
        <v>211200</v>
      </c>
      <c r="B4266" s="50">
        <f t="shared" ca="1" si="131"/>
        <v>-137.06791121517514</v>
      </c>
    </row>
    <row r="4267" spans="1:2">
      <c r="A4267" s="57">
        <f t="shared" ref="A4267:A4330" ca="1" si="132">OFFSET(A4267,-1,0)+f_stop/5000</f>
        <v>211250</v>
      </c>
      <c r="B4267" s="50">
        <f t="shared" ref="B4267:B4330" ca="1" si="133">20*LOG(ABS(   (1/f_dec*SIN(f_dec*$A4267/Fm*PI())/SIN($A4267/Fm*PI()))^(order-2) * (1/f_dec2*SIN(f_dec2*$A4267/Fm*PI())/SIN($A4267/Fm*PI())) *  (1/(f_dec*n_avg)*SIN((f_dec*n_avg)*$A4267/Fm*PI())/SIN($A4267/Fm*PI()))    ))</f>
        <v>-137.25300108905202</v>
      </c>
    </row>
    <row r="4268" spans="1:2">
      <c r="A4268" s="57">
        <f t="shared" ca="1" si="132"/>
        <v>211300</v>
      </c>
      <c r="B4268" s="50">
        <f t="shared" ca="1" si="133"/>
        <v>-137.44002493919135</v>
      </c>
    </row>
    <row r="4269" spans="1:2">
      <c r="A4269" s="57">
        <f t="shared" ca="1" si="132"/>
        <v>211350</v>
      </c>
      <c r="B4269" s="50">
        <f t="shared" ca="1" si="133"/>
        <v>-137.62900290666715</v>
      </c>
    </row>
    <row r="4270" spans="1:2">
      <c r="A4270" s="57">
        <f t="shared" ca="1" si="132"/>
        <v>211400</v>
      </c>
      <c r="B4270" s="50">
        <f t="shared" ca="1" si="133"/>
        <v>-137.81995556162332</v>
      </c>
    </row>
    <row r="4271" spans="1:2">
      <c r="A4271" s="57">
        <f t="shared" ca="1" si="132"/>
        <v>211450</v>
      </c>
      <c r="B4271" s="50">
        <f t="shared" ca="1" si="133"/>
        <v>-138.01290391478457</v>
      </c>
    </row>
    <row r="4272" spans="1:2">
      <c r="A4272" s="57">
        <f t="shared" ca="1" si="132"/>
        <v>211500</v>
      </c>
      <c r="B4272" s="50">
        <f t="shared" ca="1" si="133"/>
        <v>-138.20786942936468</v>
      </c>
    </row>
    <row r="4273" spans="1:2">
      <c r="A4273" s="57">
        <f t="shared" ca="1" si="132"/>
        <v>211550</v>
      </c>
      <c r="B4273" s="50">
        <f t="shared" ca="1" si="133"/>
        <v>-138.40487403338875</v>
      </c>
    </row>
    <row r="4274" spans="1:2">
      <c r="A4274" s="57">
        <f t="shared" ca="1" si="132"/>
        <v>211600</v>
      </c>
      <c r="B4274" s="50">
        <f t="shared" ca="1" si="133"/>
        <v>-138.6039401324459</v>
      </c>
    </row>
    <row r="4275" spans="1:2">
      <c r="A4275" s="57">
        <f t="shared" ca="1" si="132"/>
        <v>211650</v>
      </c>
      <c r="B4275" s="50">
        <f t="shared" ca="1" si="133"/>
        <v>-138.8050906228917</v>
      </c>
    </row>
    <row r="4276" spans="1:2">
      <c r="A4276" s="57">
        <f t="shared" ca="1" si="132"/>
        <v>211700</v>
      </c>
      <c r="B4276" s="50">
        <f t="shared" ca="1" si="133"/>
        <v>-139.0083489055196</v>
      </c>
    </row>
    <row r="4277" spans="1:2">
      <c r="A4277" s="57">
        <f t="shared" ca="1" si="132"/>
        <v>211750</v>
      </c>
      <c r="B4277" s="50">
        <f t="shared" ca="1" si="133"/>
        <v>-139.21373889971892</v>
      </c>
    </row>
    <row r="4278" spans="1:2">
      <c r="A4278" s="57">
        <f t="shared" ca="1" si="132"/>
        <v>211800</v>
      </c>
      <c r="B4278" s="50">
        <f t="shared" ca="1" si="133"/>
        <v>-139.42128505814361</v>
      </c>
    </row>
    <row r="4279" spans="1:2">
      <c r="A4279" s="57">
        <f t="shared" ca="1" si="132"/>
        <v>211850</v>
      </c>
      <c r="B4279" s="50">
        <f t="shared" ca="1" si="133"/>
        <v>-139.63101238191211</v>
      </c>
    </row>
    <row r="4280" spans="1:2">
      <c r="A4280" s="57">
        <f t="shared" ca="1" si="132"/>
        <v>211900</v>
      </c>
      <c r="B4280" s="50">
        <f t="shared" ca="1" si="133"/>
        <v>-139.84294643636042</v>
      </c>
    </row>
    <row r="4281" spans="1:2">
      <c r="A4281" s="57">
        <f t="shared" ca="1" si="132"/>
        <v>211950</v>
      </c>
      <c r="B4281" s="50">
        <f t="shared" ca="1" si="133"/>
        <v>-140.05711336737536</v>
      </c>
    </row>
    <row r="4282" spans="1:2">
      <c r="A4282" s="57">
        <f t="shared" ca="1" si="132"/>
        <v>212000</v>
      </c>
      <c r="B4282" s="50">
        <f t="shared" ca="1" si="133"/>
        <v>-140.27353991833209</v>
      </c>
    </row>
    <row r="4283" spans="1:2">
      <c r="A4283" s="57">
        <f t="shared" ca="1" si="132"/>
        <v>212050</v>
      </c>
      <c r="B4283" s="50">
        <f t="shared" ca="1" si="133"/>
        <v>-140.4922534476616</v>
      </c>
    </row>
    <row r="4284" spans="1:2">
      <c r="A4284" s="57">
        <f t="shared" ca="1" si="132"/>
        <v>212100</v>
      </c>
      <c r="B4284" s="50">
        <f t="shared" ca="1" si="133"/>
        <v>-140.71328194708013</v>
      </c>
    </row>
    <row r="4285" spans="1:2">
      <c r="A4285" s="57">
        <f t="shared" ca="1" si="132"/>
        <v>212150</v>
      </c>
      <c r="B4285" s="50">
        <f t="shared" ca="1" si="133"/>
        <v>-140.93665406050519</v>
      </c>
    </row>
    <row r="4286" spans="1:2">
      <c r="A4286" s="57">
        <f t="shared" ca="1" si="132"/>
        <v>212200</v>
      </c>
      <c r="B4286" s="50">
        <f t="shared" ca="1" si="133"/>
        <v>-141.16239910369626</v>
      </c>
    </row>
    <row r="4287" spans="1:2">
      <c r="A4287" s="57">
        <f t="shared" ca="1" si="132"/>
        <v>212250</v>
      </c>
      <c r="B4287" s="50">
        <f t="shared" ca="1" si="133"/>
        <v>-141.39054708464587</v>
      </c>
    </row>
    <row r="4288" spans="1:2">
      <c r="A4288" s="57">
        <f t="shared" ca="1" si="132"/>
        <v>212300</v>
      </c>
      <c r="B4288" s="50">
        <f t="shared" ca="1" si="133"/>
        <v>-141.62112872476268</v>
      </c>
    </row>
    <row r="4289" spans="1:2">
      <c r="A4289" s="57">
        <f t="shared" ca="1" si="132"/>
        <v>212350</v>
      </c>
      <c r="B4289" s="50">
        <f t="shared" ca="1" si="133"/>
        <v>-141.85417548087813</v>
      </c>
    </row>
    <row r="4290" spans="1:2">
      <c r="A4290" s="57">
        <f t="shared" ca="1" si="132"/>
        <v>212400</v>
      </c>
      <c r="B4290" s="50">
        <f t="shared" ca="1" si="133"/>
        <v>-142.08971956811939</v>
      </c>
    </row>
    <row r="4291" spans="1:2">
      <c r="A4291" s="57">
        <f t="shared" ca="1" si="132"/>
        <v>212450</v>
      </c>
      <c r="B4291" s="50">
        <f t="shared" ca="1" si="133"/>
        <v>-142.327793983687</v>
      </c>
    </row>
    <row r="4292" spans="1:2">
      <c r="A4292" s="57">
        <f t="shared" ca="1" si="132"/>
        <v>212500</v>
      </c>
      <c r="B4292" s="50">
        <f t="shared" ca="1" si="133"/>
        <v>-142.56843253158274</v>
      </c>
    </row>
    <row r="4293" spans="1:2">
      <c r="A4293" s="57">
        <f t="shared" ca="1" si="132"/>
        <v>212550</v>
      </c>
      <c r="B4293" s="50">
        <f t="shared" ca="1" si="133"/>
        <v>-142.81166984832987</v>
      </c>
    </row>
    <row r="4294" spans="1:2">
      <c r="A4294" s="57">
        <f t="shared" ca="1" si="132"/>
        <v>212600</v>
      </c>
      <c r="B4294" s="50">
        <f t="shared" ca="1" si="133"/>
        <v>-143.05754142973942</v>
      </c>
    </row>
    <row r="4295" spans="1:2">
      <c r="A4295" s="57">
        <f t="shared" ca="1" si="132"/>
        <v>212650</v>
      </c>
      <c r="B4295" s="50">
        <f t="shared" ca="1" si="133"/>
        <v>-143.30608365876668</v>
      </c>
    </row>
    <row r="4296" spans="1:2">
      <c r="A4296" s="57">
        <f t="shared" ca="1" si="132"/>
        <v>212700</v>
      </c>
      <c r="B4296" s="50">
        <f t="shared" ca="1" si="133"/>
        <v>-143.55733383452053</v>
      </c>
    </row>
    <row r="4297" spans="1:2">
      <c r="A4297" s="57">
        <f t="shared" ca="1" si="132"/>
        <v>212750</v>
      </c>
      <c r="B4297" s="50">
        <f t="shared" ca="1" si="133"/>
        <v>-143.81133020247313</v>
      </c>
    </row>
    <row r="4298" spans="1:2">
      <c r="A4298" s="57">
        <f t="shared" ca="1" si="132"/>
        <v>212800</v>
      </c>
      <c r="B4298" s="50">
        <f t="shared" ca="1" si="133"/>
        <v>-144.06811198593897</v>
      </c>
    </row>
    <row r="4299" spans="1:2">
      <c r="A4299" s="57">
        <f t="shared" ca="1" si="132"/>
        <v>212850</v>
      </c>
      <c r="B4299" s="50">
        <f t="shared" ca="1" si="133"/>
        <v>-144.32771941888129</v>
      </c>
    </row>
    <row r="4300" spans="1:2">
      <c r="A4300" s="57">
        <f t="shared" ca="1" si="132"/>
        <v>212900</v>
      </c>
      <c r="B4300" s="50">
        <f t="shared" ca="1" si="133"/>
        <v>-144.5901937801174</v>
      </c>
    </row>
    <row r="4301" spans="1:2">
      <c r="A4301" s="57">
        <f t="shared" ca="1" si="132"/>
        <v>212950</v>
      </c>
      <c r="B4301" s="50">
        <f t="shared" ca="1" si="133"/>
        <v>-144.85557742899314</v>
      </c>
    </row>
    <row r="4302" spans="1:2">
      <c r="A4302" s="57">
        <f t="shared" ca="1" si="132"/>
        <v>213000</v>
      </c>
      <c r="B4302" s="50">
        <f t="shared" ca="1" si="133"/>
        <v>-145.12391384260405</v>
      </c>
    </row>
    <row r="4303" spans="1:2">
      <c r="A4303" s="57">
        <f t="shared" ca="1" si="132"/>
        <v>213050</v>
      </c>
      <c r="B4303" s="50">
        <f t="shared" ca="1" si="133"/>
        <v>-145.39524765464125</v>
      </c>
    </row>
    <row r="4304" spans="1:2">
      <c r="A4304" s="57">
        <f t="shared" ca="1" si="132"/>
        <v>213100</v>
      </c>
      <c r="B4304" s="50">
        <f t="shared" ca="1" si="133"/>
        <v>-145.66962469595376</v>
      </c>
    </row>
    <row r="4305" spans="1:2">
      <c r="A4305" s="57">
        <f t="shared" ca="1" si="132"/>
        <v>213150</v>
      </c>
      <c r="B4305" s="50">
        <f t="shared" ca="1" si="133"/>
        <v>-145.94709203691045</v>
      </c>
    </row>
    <row r="4306" spans="1:2">
      <c r="A4306" s="57">
        <f t="shared" ca="1" si="132"/>
        <v>213200</v>
      </c>
      <c r="B4306" s="50">
        <f t="shared" ca="1" si="133"/>
        <v>-146.22769803166875</v>
      </c>
    </row>
    <row r="4307" spans="1:2">
      <c r="A4307" s="57">
        <f t="shared" ca="1" si="132"/>
        <v>213250</v>
      </c>
      <c r="B4307" s="50">
        <f t="shared" ca="1" si="133"/>
        <v>-146.5114923644426</v>
      </c>
    </row>
    <row r="4308" spans="1:2">
      <c r="A4308" s="57">
        <f t="shared" ca="1" si="132"/>
        <v>213300</v>
      </c>
      <c r="B4308" s="50">
        <f t="shared" ca="1" si="133"/>
        <v>-146.79852609788892</v>
      </c>
    </row>
    <row r="4309" spans="1:2">
      <c r="A4309" s="57">
        <f t="shared" ca="1" si="132"/>
        <v>213350</v>
      </c>
      <c r="B4309" s="50">
        <f t="shared" ca="1" si="133"/>
        <v>-147.08885172372226</v>
      </c>
    </row>
    <row r="4310" spans="1:2">
      <c r="A4310" s="57">
        <f t="shared" ca="1" si="132"/>
        <v>213400</v>
      </c>
      <c r="B4310" s="50">
        <f t="shared" ca="1" si="133"/>
        <v>-147.3825232156872</v>
      </c>
    </row>
    <row r="4311" spans="1:2">
      <c r="A4311" s="57">
        <f t="shared" ca="1" si="132"/>
        <v>213450</v>
      </c>
      <c r="B4311" s="50">
        <f t="shared" ca="1" si="133"/>
        <v>-147.67959608501837</v>
      </c>
    </row>
    <row r="4312" spans="1:2">
      <c r="A4312" s="57">
        <f t="shared" ca="1" si="132"/>
        <v>213500</v>
      </c>
      <c r="B4312" s="50">
        <f t="shared" ca="1" si="133"/>
        <v>-147.98012743853138</v>
      </c>
    </row>
    <row r="4313" spans="1:2">
      <c r="A4313" s="57">
        <f t="shared" ca="1" si="132"/>
        <v>213550</v>
      </c>
      <c r="B4313" s="50">
        <f t="shared" ca="1" si="133"/>
        <v>-148.28417603949259</v>
      </c>
    </row>
    <row r="4314" spans="1:2">
      <c r="A4314" s="57">
        <f t="shared" ca="1" si="132"/>
        <v>213600</v>
      </c>
      <c r="B4314" s="50">
        <f t="shared" ca="1" si="133"/>
        <v>-148.5918023714342</v>
      </c>
    </row>
    <row r="4315" spans="1:2">
      <c r="A4315" s="57">
        <f t="shared" ca="1" si="132"/>
        <v>213650</v>
      </c>
      <c r="B4315" s="50">
        <f t="shared" ca="1" si="133"/>
        <v>-148.9030687050807</v>
      </c>
    </row>
    <row r="4316" spans="1:2">
      <c r="A4316" s="57">
        <f t="shared" ca="1" si="132"/>
        <v>213700</v>
      </c>
      <c r="B4316" s="50">
        <f t="shared" ca="1" si="133"/>
        <v>-149.21803916857584</v>
      </c>
    </row>
    <row r="4317" spans="1:2">
      <c r="A4317" s="57">
        <f t="shared" ca="1" si="132"/>
        <v>213750</v>
      </c>
      <c r="B4317" s="50">
        <f t="shared" ca="1" si="133"/>
        <v>-149.53677982120411</v>
      </c>
    </row>
    <row r="4318" spans="1:2">
      <c r="A4318" s="57">
        <f t="shared" ca="1" si="132"/>
        <v>213800</v>
      </c>
      <c r="B4318" s="50">
        <f t="shared" ca="1" si="133"/>
        <v>-149.85935873081942</v>
      </c>
    </row>
    <row r="4319" spans="1:2">
      <c r="A4319" s="57">
        <f t="shared" ca="1" si="132"/>
        <v>213850</v>
      </c>
      <c r="B4319" s="50">
        <f t="shared" ca="1" si="133"/>
        <v>-150.18584605520371</v>
      </c>
    </row>
    <row r="4320" spans="1:2">
      <c r="A4320" s="57">
        <f t="shared" ca="1" si="132"/>
        <v>213900</v>
      </c>
      <c r="B4320" s="50">
        <f t="shared" ca="1" si="133"/>
        <v>-150.51631412760133</v>
      </c>
    </row>
    <row r="4321" spans="1:2">
      <c r="A4321" s="57">
        <f t="shared" ca="1" si="132"/>
        <v>213950</v>
      </c>
      <c r="B4321" s="50">
        <f t="shared" ca="1" si="133"/>
        <v>-150.85083754668685</v>
      </c>
    </row>
    <row r="4322" spans="1:2">
      <c r="A4322" s="57">
        <f t="shared" ca="1" si="132"/>
        <v>214000</v>
      </c>
      <c r="B4322" s="50">
        <f t="shared" ca="1" si="133"/>
        <v>-151.1894932712429</v>
      </c>
    </row>
    <row r="4323" spans="1:2">
      <c r="A4323" s="57">
        <f t="shared" ca="1" si="132"/>
        <v>214050</v>
      </c>
      <c r="B4323" s="50">
        <f t="shared" ca="1" si="133"/>
        <v>-151.53236071985091</v>
      </c>
    </row>
    <row r="4324" spans="1:2">
      <c r="A4324" s="57">
        <f t="shared" ca="1" si="132"/>
        <v>214100</v>
      </c>
      <c r="B4324" s="50">
        <f t="shared" ca="1" si="133"/>
        <v>-151.87952187591495</v>
      </c>
    </row>
    <row r="4325" spans="1:2">
      <c r="A4325" s="57">
        <f t="shared" ca="1" si="132"/>
        <v>214150</v>
      </c>
      <c r="B4325" s="50">
        <f t="shared" ca="1" si="133"/>
        <v>-152.23106139836159</v>
      </c>
    </row>
    <row r="4326" spans="1:2">
      <c r="A4326" s="57">
        <f t="shared" ca="1" si="132"/>
        <v>214200</v>
      </c>
      <c r="B4326" s="50">
        <f t="shared" ca="1" si="133"/>
        <v>-152.58706673839308</v>
      </c>
    </row>
    <row r="4327" spans="1:2">
      <c r="A4327" s="57">
        <f t="shared" ca="1" si="132"/>
        <v>214250</v>
      </c>
      <c r="B4327" s="50">
        <f t="shared" ca="1" si="133"/>
        <v>-152.94762826269286</v>
      </c>
    </row>
    <row r="4328" spans="1:2">
      <c r="A4328" s="57">
        <f t="shared" ca="1" si="132"/>
        <v>214300</v>
      </c>
      <c r="B4328" s="50">
        <f t="shared" ca="1" si="133"/>
        <v>-153.31283938351288</v>
      </c>
    </row>
    <row r="4329" spans="1:2">
      <c r="A4329" s="57">
        <f t="shared" ca="1" si="132"/>
        <v>214350</v>
      </c>
      <c r="B4329" s="50">
        <f t="shared" ca="1" si="133"/>
        <v>-153.68279669611675</v>
      </c>
    </row>
    <row r="4330" spans="1:2">
      <c r="A4330" s="57">
        <f t="shared" ca="1" si="132"/>
        <v>214400</v>
      </c>
      <c r="B4330" s="50">
        <f t="shared" ca="1" si="133"/>
        <v>-154.05760012407291</v>
      </c>
    </row>
    <row r="4331" spans="1:2">
      <c r="A4331" s="57">
        <f t="shared" ref="A4331:A4394" ca="1" si="134">OFFSET(A4331,-1,0)+f_stop/5000</f>
        <v>214450</v>
      </c>
      <c r="B4331" s="50">
        <f t="shared" ref="B4331:B4394" ca="1" si="135">20*LOG(ABS(   (1/f_dec*SIN(f_dec*$A4331/Fm*PI())/SIN($A4331/Fm*PI()))^(order-2) * (1/f_dec2*SIN(f_dec2*$A4331/Fm*PI())/SIN($A4331/Fm*PI())) *  (1/(f_dec*n_avg)*SIN((f_dec*n_avg)*$A4331/Fm*PI())/SIN($A4331/Fm*PI()))    ))</f>
        <v>-154.43735307295512</v>
      </c>
    </row>
    <row r="4332" spans="1:2">
      <c r="A4332" s="57">
        <f t="shared" ca="1" si="134"/>
        <v>214500</v>
      </c>
      <c r="B4332" s="50">
        <f t="shared" ca="1" si="135"/>
        <v>-154.82216259302615</v>
      </c>
    </row>
    <row r="4333" spans="1:2">
      <c r="A4333" s="57">
        <f t="shared" ca="1" si="134"/>
        <v>214550</v>
      </c>
      <c r="B4333" s="50">
        <f t="shared" ca="1" si="135"/>
        <v>-155.21213955155542</v>
      </c>
    </row>
    <row r="4334" spans="1:2">
      <c r="A4334" s="57">
        <f t="shared" ca="1" si="134"/>
        <v>214600</v>
      </c>
      <c r="B4334" s="50">
        <f t="shared" ca="1" si="135"/>
        <v>-155.60739881545263</v>
      </c>
    </row>
    <row r="4335" spans="1:2">
      <c r="A4335" s="57">
        <f t="shared" ca="1" si="134"/>
        <v>214650</v>
      </c>
      <c r="B4335" s="50">
        <f t="shared" ca="1" si="135"/>
        <v>-156.00805944497546</v>
      </c>
    </row>
    <row r="4336" spans="1:2">
      <c r="A4336" s="57">
        <f t="shared" ca="1" si="134"/>
        <v>214700</v>
      </c>
      <c r="B4336" s="50">
        <f t="shared" ca="1" si="135"/>
        <v>-156.41424489932126</v>
      </c>
    </row>
    <row r="4337" spans="1:2">
      <c r="A4337" s="57">
        <f t="shared" ca="1" si="134"/>
        <v>214750</v>
      </c>
      <c r="B4337" s="50">
        <f t="shared" ca="1" si="135"/>
        <v>-156.82608325499277</v>
      </c>
    </row>
    <row r="4338" spans="1:2">
      <c r="A4338" s="57">
        <f t="shared" ca="1" si="134"/>
        <v>214800</v>
      </c>
      <c r="B4338" s="50">
        <f t="shared" ca="1" si="135"/>
        <v>-157.24370743789649</v>
      </c>
    </row>
    <row r="4339" spans="1:2">
      <c r="A4339" s="57">
        <f t="shared" ca="1" si="134"/>
        <v>214850</v>
      </c>
      <c r="B4339" s="50">
        <f t="shared" ca="1" si="135"/>
        <v>-157.66725547023151</v>
      </c>
    </row>
    <row r="4340" spans="1:2">
      <c r="A4340" s="57">
        <f t="shared" ca="1" si="134"/>
        <v>214900</v>
      </c>
      <c r="B4340" s="50">
        <f t="shared" ca="1" si="135"/>
        <v>-158.09687073330292</v>
      </c>
    </row>
    <row r="4341" spans="1:2">
      <c r="A4341" s="57">
        <f t="shared" ca="1" si="134"/>
        <v>214950</v>
      </c>
      <c r="B4341" s="50">
        <f t="shared" ca="1" si="135"/>
        <v>-158.5327022475235</v>
      </c>
    </row>
    <row r="4342" spans="1:2">
      <c r="A4342" s="57">
        <f t="shared" ca="1" si="134"/>
        <v>215000</v>
      </c>
      <c r="B4342" s="50">
        <f t="shared" ca="1" si="135"/>
        <v>-158.97490497095282</v>
      </c>
    </row>
    <row r="4343" spans="1:2">
      <c r="A4343" s="57">
        <f t="shared" ca="1" si="134"/>
        <v>215050</v>
      </c>
      <c r="B4343" s="50">
        <f t="shared" ca="1" si="135"/>
        <v>-159.42364011788257</v>
      </c>
    </row>
    <row r="4344" spans="1:2">
      <c r="A4344" s="57">
        <f t="shared" ca="1" si="134"/>
        <v>215100</v>
      </c>
      <c r="B4344" s="50">
        <f t="shared" ca="1" si="135"/>
        <v>-159.87907549909232</v>
      </c>
    </row>
    <row r="4345" spans="1:2">
      <c r="A4345" s="57">
        <f t="shared" ca="1" si="134"/>
        <v>215150</v>
      </c>
      <c r="B4345" s="50">
        <f t="shared" ca="1" si="135"/>
        <v>-160.34138588557798</v>
      </c>
    </row>
    <row r="4346" spans="1:2">
      <c r="A4346" s="57">
        <f t="shared" ca="1" si="134"/>
        <v>215200</v>
      </c>
      <c r="B4346" s="50">
        <f t="shared" ca="1" si="135"/>
        <v>-160.81075339771803</v>
      </c>
    </row>
    <row r="4347" spans="1:2">
      <c r="A4347" s="57">
        <f t="shared" ca="1" si="134"/>
        <v>215250</v>
      </c>
      <c r="B4347" s="50">
        <f t="shared" ca="1" si="135"/>
        <v>-161.28736792204549</v>
      </c>
    </row>
    <row r="4348" spans="1:2">
      <c r="A4348" s="57">
        <f t="shared" ca="1" si="134"/>
        <v>215300</v>
      </c>
      <c r="B4348" s="50">
        <f t="shared" ca="1" si="135"/>
        <v>-161.77142755800432</v>
      </c>
    </row>
    <row r="4349" spans="1:2">
      <c r="A4349" s="57">
        <f t="shared" ca="1" si="134"/>
        <v>215350</v>
      </c>
      <c r="B4349" s="50">
        <f t="shared" ca="1" si="135"/>
        <v>-162.26313909732602</v>
      </c>
    </row>
    <row r="4350" spans="1:2">
      <c r="A4350" s="57">
        <f t="shared" ca="1" si="134"/>
        <v>215400</v>
      </c>
      <c r="B4350" s="50">
        <f t="shared" ca="1" si="135"/>
        <v>-162.76271853891296</v>
      </c>
    </row>
    <row r="4351" spans="1:2">
      <c r="A4351" s="57">
        <f t="shared" ca="1" si="134"/>
        <v>215450</v>
      </c>
      <c r="B4351" s="50">
        <f t="shared" ca="1" si="135"/>
        <v>-163.27039164244957</v>
      </c>
    </row>
    <row r="4352" spans="1:2">
      <c r="A4352" s="57">
        <f t="shared" ca="1" si="134"/>
        <v>215500</v>
      </c>
      <c r="B4352" s="50">
        <f t="shared" ca="1" si="135"/>
        <v>-163.78639452427069</v>
      </c>
    </row>
    <row r="4353" spans="1:2">
      <c r="A4353" s="57">
        <f t="shared" ca="1" si="134"/>
        <v>215550</v>
      </c>
      <c r="B4353" s="50">
        <f t="shared" ca="1" si="135"/>
        <v>-164.31097429943506</v>
      </c>
    </row>
    <row r="4354" spans="1:2">
      <c r="A4354" s="57">
        <f t="shared" ca="1" si="134"/>
        <v>215600</v>
      </c>
      <c r="B4354" s="50">
        <f t="shared" ca="1" si="135"/>
        <v>-164.84438977435781</v>
      </c>
    </row>
    <row r="4355" spans="1:2">
      <c r="A4355" s="57">
        <f t="shared" ca="1" si="134"/>
        <v>215650</v>
      </c>
      <c r="B4355" s="50">
        <f t="shared" ca="1" si="135"/>
        <v>-165.38691219486486</v>
      </c>
    </row>
    <row r="4356" spans="1:2">
      <c r="A4356" s="57">
        <f t="shared" ca="1" si="134"/>
        <v>215700</v>
      </c>
      <c r="B4356" s="50">
        <f t="shared" ca="1" si="135"/>
        <v>-165.93882605507244</v>
      </c>
    </row>
    <row r="4357" spans="1:2">
      <c r="A4357" s="57">
        <f t="shared" ca="1" si="134"/>
        <v>215750</v>
      </c>
      <c r="B4357" s="50">
        <f t="shared" ca="1" si="135"/>
        <v>-166.50042997312738</v>
      </c>
    </row>
    <row r="4358" spans="1:2">
      <c r="A4358" s="57">
        <f t="shared" ca="1" si="134"/>
        <v>215800</v>
      </c>
      <c r="B4358" s="50">
        <f t="shared" ca="1" si="135"/>
        <v>-167.07203764054682</v>
      </c>
    </row>
    <row r="4359" spans="1:2">
      <c r="A4359" s="57">
        <f t="shared" ca="1" si="134"/>
        <v>215850</v>
      </c>
      <c r="B4359" s="50">
        <f t="shared" ca="1" si="135"/>
        <v>-167.65397885271614</v>
      </c>
    </row>
    <row r="4360" spans="1:2">
      <c r="A4360" s="57">
        <f t="shared" ca="1" si="134"/>
        <v>215900</v>
      </c>
      <c r="B4360" s="50">
        <f t="shared" ca="1" si="135"/>
        <v>-168.24660062900352</v>
      </c>
    </row>
    <row r="4361" spans="1:2">
      <c r="A4361" s="57">
        <f t="shared" ca="1" si="134"/>
        <v>215950</v>
      </c>
      <c r="B4361" s="50">
        <f t="shared" ca="1" si="135"/>
        <v>-168.85026843202067</v>
      </c>
    </row>
    <row r="4362" spans="1:2">
      <c r="A4362" s="57">
        <f t="shared" ca="1" si="134"/>
        <v>216000</v>
      </c>
      <c r="B4362" s="50">
        <f t="shared" ca="1" si="135"/>
        <v>-169.46536749674215</v>
      </c>
    </row>
    <row r="4363" spans="1:2">
      <c r="A4363" s="57">
        <f t="shared" ca="1" si="134"/>
        <v>216050</v>
      </c>
      <c r="B4363" s="50">
        <f t="shared" ca="1" si="135"/>
        <v>-170.09230428158614</v>
      </c>
    </row>
    <row r="4364" spans="1:2">
      <c r="A4364" s="57">
        <f t="shared" ca="1" si="134"/>
        <v>216100</v>
      </c>
      <c r="B4364" s="50">
        <f t="shared" ca="1" si="135"/>
        <v>-170.73150805512881</v>
      </c>
    </row>
    <row r="4365" spans="1:2">
      <c r="A4365" s="57">
        <f t="shared" ca="1" si="134"/>
        <v>216150</v>
      </c>
      <c r="B4365" s="50">
        <f t="shared" ca="1" si="135"/>
        <v>-171.38343263396894</v>
      </c>
    </row>
    <row r="4366" spans="1:2">
      <c r="A4366" s="57">
        <f t="shared" ca="1" si="134"/>
        <v>216200</v>
      </c>
      <c r="B4366" s="50">
        <f t="shared" ca="1" si="135"/>
        <v>-172.04855828934146</v>
      </c>
    </row>
    <row r="4367" spans="1:2">
      <c r="A4367" s="57">
        <f t="shared" ca="1" si="134"/>
        <v>216250</v>
      </c>
      <c r="B4367" s="50">
        <f t="shared" ca="1" si="135"/>
        <v>-172.72739384254663</v>
      </c>
    </row>
    <row r="4368" spans="1:2">
      <c r="A4368" s="57">
        <f t="shared" ca="1" si="134"/>
        <v>216300</v>
      </c>
      <c r="B4368" s="50">
        <f t="shared" ca="1" si="135"/>
        <v>-173.42047897207794</v>
      </c>
    </row>
    <row r="4369" spans="1:2">
      <c r="A4369" s="57">
        <f t="shared" ca="1" si="134"/>
        <v>216350</v>
      </c>
      <c r="B4369" s="50">
        <f t="shared" ca="1" si="135"/>
        <v>-174.12838675865083</v>
      </c>
    </row>
    <row r="4370" spans="1:2">
      <c r="A4370" s="57">
        <f t="shared" ca="1" si="134"/>
        <v>216400</v>
      </c>
      <c r="B4370" s="50">
        <f t="shared" ca="1" si="135"/>
        <v>-174.85172649818145</v>
      </c>
    </row>
    <row r="4371" spans="1:2">
      <c r="A4371" s="57">
        <f t="shared" ca="1" si="134"/>
        <v>216450</v>
      </c>
      <c r="B4371" s="50">
        <f t="shared" ca="1" si="135"/>
        <v>-175.59114681730898</v>
      </c>
    </row>
    <row r="4372" spans="1:2">
      <c r="A4372" s="57">
        <f t="shared" ca="1" si="134"/>
        <v>216500</v>
      </c>
      <c r="B4372" s="50">
        <f t="shared" ca="1" si="135"/>
        <v>-176.34733913136199</v>
      </c>
    </row>
    <row r="4373" spans="1:2">
      <c r="A4373" s="57">
        <f t="shared" ca="1" si="134"/>
        <v>216550</v>
      </c>
      <c r="B4373" s="50">
        <f t="shared" ca="1" si="135"/>
        <v>-177.12104149095057</v>
      </c>
    </row>
    <row r="4374" spans="1:2">
      <c r="A4374" s="57">
        <f t="shared" ca="1" si="134"/>
        <v>216600</v>
      </c>
      <c r="B4374" s="50">
        <f t="shared" ca="1" si="135"/>
        <v>-177.91304287081169</v>
      </c>
    </row>
    <row r="4375" spans="1:2">
      <c r="A4375" s="57">
        <f t="shared" ca="1" si="134"/>
        <v>216650</v>
      </c>
      <c r="B4375" s="50">
        <f t="shared" ca="1" si="135"/>
        <v>-178.72418796335793</v>
      </c>
    </row>
    <row r="4376" spans="1:2">
      <c r="A4376" s="57">
        <f t="shared" ca="1" si="134"/>
        <v>216700</v>
      </c>
      <c r="B4376" s="50">
        <f t="shared" ca="1" si="135"/>
        <v>-179.55538254991694</v>
      </c>
    </row>
    <row r="4377" spans="1:2">
      <c r="A4377" s="57">
        <f t="shared" ca="1" si="134"/>
        <v>216750</v>
      </c>
      <c r="B4377" s="50">
        <f t="shared" ca="1" si="135"/>
        <v>-180.40759953528368</v>
      </c>
    </row>
    <row r="4378" spans="1:2">
      <c r="A4378" s="57">
        <f t="shared" ca="1" si="134"/>
        <v>216800</v>
      </c>
      <c r="B4378" s="50">
        <f t="shared" ca="1" si="135"/>
        <v>-181.28188574637215</v>
      </c>
    </row>
    <row r="4379" spans="1:2">
      <c r="A4379" s="57">
        <f t="shared" ca="1" si="134"/>
        <v>216850</v>
      </c>
      <c r="B4379" s="50">
        <f t="shared" ca="1" si="135"/>
        <v>-182.17936961408373</v>
      </c>
    </row>
    <row r="4380" spans="1:2">
      <c r="A4380" s="57">
        <f t="shared" ca="1" si="134"/>
        <v>216900</v>
      </c>
      <c r="B4380" s="50">
        <f t="shared" ca="1" si="135"/>
        <v>-183.10126987977861</v>
      </c>
    </row>
    <row r="4381" spans="1:2">
      <c r="A4381" s="57">
        <f t="shared" ca="1" si="134"/>
        <v>216950</v>
      </c>
      <c r="B4381" s="50">
        <f t="shared" ca="1" si="135"/>
        <v>-184.04890549482101</v>
      </c>
    </row>
    <row r="4382" spans="1:2">
      <c r="A4382" s="57">
        <f t="shared" ca="1" si="134"/>
        <v>217000</v>
      </c>
      <c r="B4382" s="50">
        <f t="shared" ca="1" si="135"/>
        <v>-185.02370691496401</v>
      </c>
    </row>
    <row r="4383" spans="1:2">
      <c r="A4383" s="57">
        <f t="shared" ca="1" si="134"/>
        <v>217050</v>
      </c>
      <c r="B4383" s="50">
        <f t="shared" ca="1" si="135"/>
        <v>-186.02722903222678</v>
      </c>
    </row>
    <row r="4384" spans="1:2">
      <c r="A4384" s="57">
        <f t="shared" ca="1" si="134"/>
        <v>217100</v>
      </c>
      <c r="B4384" s="50">
        <f t="shared" ca="1" si="135"/>
        <v>-187.06116603772119</v>
      </c>
    </row>
    <row r="4385" spans="1:2">
      <c r="A4385" s="57">
        <f t="shared" ca="1" si="134"/>
        <v>217150</v>
      </c>
      <c r="B4385" s="50">
        <f t="shared" ca="1" si="135"/>
        <v>-188.12736857206488</v>
      </c>
    </row>
    <row r="4386" spans="1:2">
      <c r="A4386" s="57">
        <f t="shared" ca="1" si="134"/>
        <v>217200</v>
      </c>
      <c r="B4386" s="50">
        <f t="shared" ca="1" si="135"/>
        <v>-189.22786359936481</v>
      </c>
    </row>
    <row r="4387" spans="1:2">
      <c r="A4387" s="57">
        <f t="shared" ca="1" si="134"/>
        <v>217250</v>
      </c>
      <c r="B4387" s="50">
        <f t="shared" ca="1" si="135"/>
        <v>-190.36487754085152</v>
      </c>
    </row>
    <row r="4388" spans="1:2">
      <c r="A4388" s="57">
        <f t="shared" ca="1" si="134"/>
        <v>217300</v>
      </c>
      <c r="B4388" s="50">
        <f t="shared" ca="1" si="135"/>
        <v>-191.54086333155706</v>
      </c>
    </row>
    <row r="4389" spans="1:2">
      <c r="A4389" s="57">
        <f t="shared" ca="1" si="134"/>
        <v>217350</v>
      </c>
      <c r="B4389" s="50">
        <f t="shared" ca="1" si="135"/>
        <v>-192.75853222646572</v>
      </c>
    </row>
    <row r="4390" spans="1:2">
      <c r="A4390" s="57">
        <f t="shared" ca="1" si="134"/>
        <v>217400</v>
      </c>
      <c r="B4390" s="50">
        <f t="shared" ca="1" si="135"/>
        <v>-194.02089139313313</v>
      </c>
    </row>
    <row r="4391" spans="1:2">
      <c r="A4391" s="57">
        <f t="shared" ca="1" si="134"/>
        <v>217450</v>
      </c>
      <c r="B4391" s="50">
        <f t="shared" ca="1" si="135"/>
        <v>-195.33128860186673</v>
      </c>
    </row>
    <row r="4392" spans="1:2">
      <c r="A4392" s="57">
        <f t="shared" ca="1" si="134"/>
        <v>217500</v>
      </c>
      <c r="B4392" s="50">
        <f t="shared" ca="1" si="135"/>
        <v>-196.6934656848735</v>
      </c>
    </row>
    <row r="4393" spans="1:2">
      <c r="A4393" s="57">
        <f t="shared" ca="1" si="134"/>
        <v>217550</v>
      </c>
      <c r="B4393" s="50">
        <f t="shared" ca="1" si="135"/>
        <v>-198.1116229136951</v>
      </c>
    </row>
    <row r="4394" spans="1:2">
      <c r="A4394" s="57">
        <f t="shared" ca="1" si="134"/>
        <v>217600</v>
      </c>
      <c r="B4394" s="50">
        <f t="shared" ca="1" si="135"/>
        <v>-199.5904970852537</v>
      </c>
    </row>
    <row r="4395" spans="1:2">
      <c r="A4395" s="57">
        <f t="shared" ref="A4395:A4458" ca="1" si="136">OFFSET(A4395,-1,0)+f_stop/5000</f>
        <v>217650</v>
      </c>
      <c r="B4395" s="50">
        <f t="shared" ref="B4395:B4458" ca="1" si="137">20*LOG(ABS(   (1/f_dec*SIN(f_dec*$A4395/Fm*PI())/SIN($A4395/Fm*PI()))^(order-2) * (1/f_dec2*SIN(f_dec2*$A4395/Fm*PI())/SIN($A4395/Fm*PI())) *  (1/(f_dec*n_avg)*SIN((f_dec*n_avg)*$A4395/Fm*PI())/SIN($A4395/Fm*PI()))    ))</f>
        <v>-201.13545697583848</v>
      </c>
    </row>
    <row r="4396" spans="1:2">
      <c r="A4396" s="57">
        <f t="shared" ca="1" si="136"/>
        <v>217700</v>
      </c>
      <c r="B4396" s="50">
        <f t="shared" ca="1" si="137"/>
        <v>-202.75262101533528</v>
      </c>
    </row>
    <row r="4397" spans="1:2">
      <c r="A4397" s="57">
        <f t="shared" ca="1" si="136"/>
        <v>217750</v>
      </c>
      <c r="B4397" s="50">
        <f t="shared" ca="1" si="137"/>
        <v>-204.44900369309923</v>
      </c>
    </row>
    <row r="4398" spans="1:2">
      <c r="A4398" s="57">
        <f t="shared" ca="1" si="136"/>
        <v>217800</v>
      </c>
      <c r="B4398" s="50">
        <f t="shared" ca="1" si="137"/>
        <v>-206.23269954784325</v>
      </c>
    </row>
    <row r="4399" spans="1:2">
      <c r="A4399" s="57">
        <f t="shared" ca="1" si="136"/>
        <v>217850</v>
      </c>
      <c r="B4399" s="50">
        <f t="shared" ca="1" si="137"/>
        <v>-208.11311694896796</v>
      </c>
    </row>
    <row r="4400" spans="1:2">
      <c r="A4400" s="57">
        <f t="shared" ca="1" si="136"/>
        <v>217900</v>
      </c>
      <c r="B4400" s="50">
        <f t="shared" ca="1" si="137"/>
        <v>-210.10127876876089</v>
      </c>
    </row>
    <row r="4401" spans="1:2">
      <c r="A4401" s="57">
        <f t="shared" ca="1" si="136"/>
        <v>217950</v>
      </c>
      <c r="B4401" s="50">
        <f t="shared" ca="1" si="137"/>
        <v>-212.21021431395218</v>
      </c>
    </row>
    <row r="4402" spans="1:2">
      <c r="A4402" s="57">
        <f t="shared" ca="1" si="136"/>
        <v>218000</v>
      </c>
      <c r="B4402" s="50">
        <f t="shared" ca="1" si="137"/>
        <v>-214.45547791565866</v>
      </c>
    </row>
    <row r="4403" spans="1:2">
      <c r="A4403" s="57">
        <f t="shared" ca="1" si="136"/>
        <v>218050</v>
      </c>
      <c r="B4403" s="50">
        <f t="shared" ca="1" si="137"/>
        <v>-216.85584671016034</v>
      </c>
    </row>
    <row r="4404" spans="1:2">
      <c r="A4404" s="57">
        <f t="shared" ca="1" si="136"/>
        <v>218100</v>
      </c>
      <c r="B4404" s="50">
        <f t="shared" ca="1" si="137"/>
        <v>-219.43427746280977</v>
      </c>
    </row>
    <row r="4405" spans="1:2">
      <c r="A4405" s="57">
        <f t="shared" ca="1" si="136"/>
        <v>218150</v>
      </c>
      <c r="B4405" s="50">
        <f t="shared" ca="1" si="137"/>
        <v>-222.21924715678921</v>
      </c>
    </row>
    <row r="4406" spans="1:2">
      <c r="A4406" s="57">
        <f t="shared" ca="1" si="136"/>
        <v>218200</v>
      </c>
      <c r="B4406" s="50">
        <f t="shared" ca="1" si="137"/>
        <v>-225.24667828682905</v>
      </c>
    </row>
    <row r="4407" spans="1:2">
      <c r="A4407" s="57">
        <f t="shared" ca="1" si="136"/>
        <v>218250</v>
      </c>
      <c r="B4407" s="50">
        <f t="shared" ca="1" si="137"/>
        <v>-228.5627843830207</v>
      </c>
    </row>
    <row r="4408" spans="1:2">
      <c r="A4408" s="57">
        <f t="shared" ca="1" si="136"/>
        <v>218300</v>
      </c>
      <c r="B4408" s="50">
        <f t="shared" ca="1" si="137"/>
        <v>-232.22841989872208</v>
      </c>
    </row>
    <row r="4409" spans="1:2">
      <c r="A4409" s="57">
        <f t="shared" ca="1" si="136"/>
        <v>218350</v>
      </c>
      <c r="B4409" s="50">
        <f t="shared" ca="1" si="137"/>
        <v>-236.32600291899018</v>
      </c>
    </row>
    <row r="4410" spans="1:2">
      <c r="A4410" s="57">
        <f t="shared" ca="1" si="136"/>
        <v>218400</v>
      </c>
      <c r="B4410" s="50">
        <f t="shared" ca="1" si="137"/>
        <v>-240.97108482529745</v>
      </c>
    </row>
    <row r="4411" spans="1:2">
      <c r="A4411" s="57">
        <f t="shared" ca="1" si="136"/>
        <v>218450</v>
      </c>
      <c r="B4411" s="50">
        <f t="shared" ca="1" si="137"/>
        <v>-246.33289904108497</v>
      </c>
    </row>
    <row r="4412" spans="1:2">
      <c r="A4412" s="57">
        <f t="shared" ca="1" si="136"/>
        <v>218500</v>
      </c>
      <c r="B4412" s="50">
        <f t="shared" ca="1" si="137"/>
        <v>-252.67381464476782</v>
      </c>
    </row>
    <row r="4413" spans="1:2">
      <c r="A4413" s="57">
        <f t="shared" ca="1" si="136"/>
        <v>218550</v>
      </c>
      <c r="B4413" s="50">
        <f t="shared" ca="1" si="137"/>
        <v>-260.4333764607548</v>
      </c>
    </row>
    <row r="4414" spans="1:2">
      <c r="A4414" s="57">
        <f t="shared" ca="1" si="136"/>
        <v>218600</v>
      </c>
      <c r="B4414" s="50">
        <f t="shared" ca="1" si="137"/>
        <v>-270.43558100483472</v>
      </c>
    </row>
    <row r="4415" spans="1:2">
      <c r="A4415" s="57">
        <f t="shared" ca="1" si="136"/>
        <v>218650</v>
      </c>
      <c r="B4415" s="50">
        <f t="shared" ca="1" si="137"/>
        <v>-284.53033217301868</v>
      </c>
    </row>
    <row r="4416" spans="1:2">
      <c r="A4416" s="57">
        <f t="shared" ca="1" si="136"/>
        <v>218700</v>
      </c>
      <c r="B4416" s="50">
        <f t="shared" ca="1" si="137"/>
        <v>-308.62052709005479</v>
      </c>
    </row>
    <row r="4417" spans="1:2">
      <c r="A4417" s="57">
        <f t="shared" ca="1" si="136"/>
        <v>218750</v>
      </c>
      <c r="B4417" s="50">
        <f t="shared" ca="1" si="137"/>
        <v>-1330.0673150644081</v>
      </c>
    </row>
    <row r="4418" spans="1:2">
      <c r="A4418" s="57">
        <f t="shared" ca="1" si="136"/>
        <v>218800</v>
      </c>
      <c r="B4418" s="50">
        <f t="shared" ca="1" si="137"/>
        <v>-308.63715206438025</v>
      </c>
    </row>
    <row r="4419" spans="1:2">
      <c r="A4419" s="57">
        <f t="shared" ca="1" si="136"/>
        <v>218850</v>
      </c>
      <c r="B4419" s="50">
        <f t="shared" ca="1" si="137"/>
        <v>-284.56358212369031</v>
      </c>
    </row>
    <row r="4420" spans="1:2">
      <c r="A4420" s="57">
        <f t="shared" ca="1" si="136"/>
        <v>218900</v>
      </c>
      <c r="B4420" s="50">
        <f t="shared" ca="1" si="137"/>
        <v>-270.48545593593354</v>
      </c>
    </row>
    <row r="4421" spans="1:2">
      <c r="A4421" s="57">
        <f t="shared" ca="1" si="136"/>
        <v>218950</v>
      </c>
      <c r="B4421" s="50">
        <f t="shared" ca="1" si="137"/>
        <v>-260.49987637839729</v>
      </c>
    </row>
    <row r="4422" spans="1:2">
      <c r="A4422" s="57">
        <f t="shared" ca="1" si="136"/>
        <v>219000</v>
      </c>
      <c r="B4422" s="50">
        <f t="shared" ca="1" si="137"/>
        <v>-252.7569395571085</v>
      </c>
    </row>
    <row r="4423" spans="1:2">
      <c r="A4423" s="57">
        <f t="shared" ca="1" si="136"/>
        <v>219050</v>
      </c>
      <c r="B4423" s="50">
        <f t="shared" ca="1" si="137"/>
        <v>-246.43264895831663</v>
      </c>
    </row>
    <row r="4424" spans="1:2">
      <c r="A4424" s="57">
        <f t="shared" ca="1" si="136"/>
        <v>219100</v>
      </c>
      <c r="B4424" s="50">
        <f t="shared" ca="1" si="137"/>
        <v>-241.08745975965127</v>
      </c>
    </row>
    <row r="4425" spans="1:2">
      <c r="A4425" s="57">
        <f t="shared" ca="1" si="136"/>
        <v>219150</v>
      </c>
      <c r="B4425" s="50">
        <f t="shared" ca="1" si="137"/>
        <v>-236.45900288473598</v>
      </c>
    </row>
    <row r="4426" spans="1:2">
      <c r="A4426" s="57">
        <f t="shared" ca="1" si="136"/>
        <v>219200</v>
      </c>
      <c r="B4426" s="50">
        <f t="shared" ca="1" si="137"/>
        <v>-232.37804491216806</v>
      </c>
    </row>
    <row r="4427" spans="1:2">
      <c r="A4427" s="57">
        <f t="shared" ca="1" si="136"/>
        <v>219250</v>
      </c>
      <c r="B4427" s="50">
        <f t="shared" ca="1" si="137"/>
        <v>-228.72903446251371</v>
      </c>
    </row>
    <row r="4428" spans="1:2">
      <c r="A4428" s="57">
        <f t="shared" ca="1" si="136"/>
        <v>219300</v>
      </c>
      <c r="B4428" s="50">
        <f t="shared" ca="1" si="137"/>
        <v>-225.42955345275445</v>
      </c>
    </row>
    <row r="4429" spans="1:2">
      <c r="A4429" s="57">
        <f t="shared" ca="1" si="136"/>
        <v>219350</v>
      </c>
      <c r="B4429" s="50">
        <f t="shared" ca="1" si="137"/>
        <v>-222.41874743157095</v>
      </c>
    </row>
    <row r="4430" spans="1:2">
      <c r="A4430" s="57">
        <f t="shared" ca="1" si="136"/>
        <v>219400</v>
      </c>
      <c r="B4430" s="50">
        <f t="shared" ca="1" si="137"/>
        <v>-219.65040287091045</v>
      </c>
    </row>
    <row r="4431" spans="1:2">
      <c r="A4431" s="57">
        <f t="shared" ca="1" si="136"/>
        <v>219450</v>
      </c>
      <c r="B4431" s="50">
        <f t="shared" ca="1" si="137"/>
        <v>-217.08859727808104</v>
      </c>
    </row>
    <row r="4432" spans="1:2">
      <c r="A4432" s="57">
        <f t="shared" ca="1" si="136"/>
        <v>219500</v>
      </c>
      <c r="B4432" s="50">
        <f t="shared" ca="1" si="137"/>
        <v>-214.70485367193925</v>
      </c>
    </row>
    <row r="4433" spans="1:2">
      <c r="A4433" s="57">
        <f t="shared" ca="1" si="136"/>
        <v>219550</v>
      </c>
      <c r="B4433" s="50">
        <f t="shared" ca="1" si="137"/>
        <v>-212.47621528917105</v>
      </c>
    </row>
    <row r="4434" spans="1:2">
      <c r="A4434" s="57">
        <f t="shared" ca="1" si="136"/>
        <v>219600</v>
      </c>
      <c r="B4434" s="50">
        <f t="shared" ca="1" si="137"/>
        <v>-210.38390499553518</v>
      </c>
    </row>
    <row r="4435" spans="1:2">
      <c r="A4435" s="57">
        <f t="shared" ca="1" si="136"/>
        <v>219650</v>
      </c>
      <c r="B4435" s="50">
        <f t="shared" ca="1" si="137"/>
        <v>-208.41236846195341</v>
      </c>
    </row>
    <row r="4436" spans="1:2">
      <c r="A4436" s="57">
        <f t="shared" ca="1" si="136"/>
        <v>219700</v>
      </c>
      <c r="B4436" s="50">
        <f t="shared" ca="1" si="137"/>
        <v>-206.54857638373443</v>
      </c>
    </row>
    <row r="4437" spans="1:2">
      <c r="A4437" s="57">
        <f t="shared" ca="1" si="136"/>
        <v>219750</v>
      </c>
      <c r="B4437" s="50">
        <f t="shared" ca="1" si="137"/>
        <v>-204.78150589062935</v>
      </c>
    </row>
    <row r="4438" spans="1:2">
      <c r="A4438" s="57">
        <f t="shared" ca="1" si="136"/>
        <v>219800</v>
      </c>
      <c r="B4438" s="50">
        <f t="shared" ca="1" si="137"/>
        <v>-203.10174861527631</v>
      </c>
    </row>
    <row r="4439" spans="1:2">
      <c r="A4439" s="57">
        <f t="shared" ca="1" si="136"/>
        <v>219850</v>
      </c>
      <c r="B4439" s="50">
        <f t="shared" ca="1" si="137"/>
        <v>-201.50121002100133</v>
      </c>
    </row>
    <row r="4440" spans="1:2">
      <c r="A4440" s="57">
        <f t="shared" ca="1" si="136"/>
        <v>219900</v>
      </c>
      <c r="B4440" s="50">
        <f t="shared" ca="1" si="137"/>
        <v>-199.97287562048786</v>
      </c>
    </row>
    <row r="4441" spans="1:2">
      <c r="A4441" s="57">
        <f t="shared" ca="1" si="136"/>
        <v>219950</v>
      </c>
      <c r="B4441" s="50">
        <f t="shared" ca="1" si="137"/>
        <v>-198.51062698588908</v>
      </c>
    </row>
    <row r="4442" spans="1:2">
      <c r="A4442" s="57">
        <f t="shared" ca="1" si="136"/>
        <v>220000</v>
      </c>
      <c r="B4442" s="50">
        <f t="shared" ca="1" si="137"/>
        <v>-197.10909534295456</v>
      </c>
    </row>
    <row r="4443" spans="1:2">
      <c r="A4443" s="57">
        <f t="shared" ca="1" si="136"/>
        <v>220050</v>
      </c>
      <c r="B4443" s="50">
        <f t="shared" ca="1" si="137"/>
        <v>-195.76354389680114</v>
      </c>
    </row>
    <row r="4444" spans="1:2">
      <c r="A4444" s="57">
        <f t="shared" ca="1" si="136"/>
        <v>220100</v>
      </c>
      <c r="B4444" s="50">
        <f t="shared" ca="1" si="137"/>
        <v>-194.46977237792601</v>
      </c>
    </row>
    <row r="4445" spans="1:2">
      <c r="A4445" s="57">
        <f t="shared" ca="1" si="136"/>
        <v>220150</v>
      </c>
      <c r="B4445" s="50">
        <f t="shared" ca="1" si="137"/>
        <v>-193.22403895616128</v>
      </c>
    </row>
    <row r="4446" spans="1:2">
      <c r="A4446" s="57">
        <f t="shared" ca="1" si="136"/>
        <v>220200</v>
      </c>
      <c r="B4446" s="50">
        <f t="shared" ca="1" si="137"/>
        <v>-192.02299586323835</v>
      </c>
    </row>
    <row r="4447" spans="1:2">
      <c r="A4447" s="57">
        <f t="shared" ca="1" si="136"/>
        <v>220250</v>
      </c>
      <c r="B4447" s="50">
        <f t="shared" ca="1" si="137"/>
        <v>-190.86363593364069</v>
      </c>
    </row>
    <row r="4448" spans="1:2">
      <c r="A4448" s="57">
        <f t="shared" ca="1" si="136"/>
        <v>220300</v>
      </c>
      <c r="B4448" s="50">
        <f t="shared" ca="1" si="137"/>
        <v>-189.74324791442316</v>
      </c>
    </row>
    <row r="4449" spans="1:2">
      <c r="A4449" s="57">
        <f t="shared" ca="1" si="136"/>
        <v>220350</v>
      </c>
      <c r="B4449" s="50">
        <f t="shared" ca="1" si="137"/>
        <v>-188.65937887259278</v>
      </c>
    </row>
    <row r="4450" spans="1:2">
      <c r="A4450" s="57">
        <f t="shared" ca="1" si="136"/>
        <v>220400</v>
      </c>
      <c r="B4450" s="50">
        <f t="shared" ca="1" si="137"/>
        <v>-187.6098023889582</v>
      </c>
    </row>
    <row r="4451" spans="1:2">
      <c r="A4451" s="57">
        <f t="shared" ca="1" si="136"/>
        <v>220450</v>
      </c>
      <c r="B4451" s="50">
        <f t="shared" ca="1" si="137"/>
        <v>-186.59249150145149</v>
      </c>
    </row>
    <row r="4452" spans="1:2">
      <c r="A4452" s="57">
        <f t="shared" ca="1" si="136"/>
        <v>220500</v>
      </c>
      <c r="B4452" s="50">
        <f t="shared" ca="1" si="137"/>
        <v>-185.60559557149452</v>
      </c>
    </row>
    <row r="4453" spans="1:2">
      <c r="A4453" s="57">
        <f t="shared" ca="1" si="136"/>
        <v>220550</v>
      </c>
      <c r="B4453" s="50">
        <f t="shared" ca="1" si="137"/>
        <v>-184.64742041001455</v>
      </c>
    </row>
    <row r="4454" spans="1:2">
      <c r="A4454" s="57">
        <f t="shared" ca="1" si="136"/>
        <v>220600</v>
      </c>
      <c r="B4454" s="50">
        <f t="shared" ca="1" si="137"/>
        <v>-183.71641112703171</v>
      </c>
    </row>
    <row r="4455" spans="1:2">
      <c r="A4455" s="57">
        <f t="shared" ca="1" si="136"/>
        <v>220650</v>
      </c>
      <c r="B4455" s="50">
        <f t="shared" ca="1" si="137"/>
        <v>-182.8111372688324</v>
      </c>
    </row>
    <row r="4456" spans="1:2">
      <c r="A4456" s="57">
        <f t="shared" ca="1" si="136"/>
        <v>220700</v>
      </c>
      <c r="B4456" s="50">
        <f t="shared" ca="1" si="137"/>
        <v>-181.93027988609177</v>
      </c>
    </row>
    <row r="4457" spans="1:2">
      <c r="A4457" s="57">
        <f t="shared" ca="1" si="136"/>
        <v>220750</v>
      </c>
      <c r="B4457" s="50">
        <f t="shared" ca="1" si="137"/>
        <v>-181.07262023948914</v>
      </c>
    </row>
    <row r="4458" spans="1:2">
      <c r="A4458" s="57">
        <f t="shared" ca="1" si="136"/>
        <v>220800</v>
      </c>
      <c r="B4458" s="50">
        <f t="shared" ca="1" si="137"/>
        <v>-180.23702990016261</v>
      </c>
    </row>
    <row r="4459" spans="1:2">
      <c r="A4459" s="57">
        <f t="shared" ref="A4459:A4522" ca="1" si="138">OFFSET(A4459,-1,0)+f_stop/5000</f>
        <v>220850</v>
      </c>
      <c r="B4459" s="50">
        <f t="shared" ref="B4459:B4522" ca="1" si="139">20*LOG(ABS(   (1/f_dec*SIN(f_dec*$A4459/Fm*PI())/SIN($A4459/Fm*PI()))^(order-2) * (1/f_dec2*SIN(f_dec2*$A4459/Fm*PI())/SIN($A4459/Fm*PI())) *  (1/(f_dec*n_avg)*SIN((f_dec*n_avg)*$A4459/Fm*PI())/SIN($A4459/Fm*PI()))    ))</f>
        <v>-179.42246204323777</v>
      </c>
    </row>
    <row r="4460" spans="1:2">
      <c r="A4460" s="57">
        <f t="shared" ca="1" si="138"/>
        <v>220900</v>
      </c>
      <c r="B4460" s="50">
        <f t="shared" ca="1" si="139"/>
        <v>-178.62794376595929</v>
      </c>
    </row>
    <row r="4461" spans="1:2">
      <c r="A4461" s="57">
        <f t="shared" ca="1" si="138"/>
        <v>220950</v>
      </c>
      <c r="B4461" s="50">
        <f t="shared" ca="1" si="139"/>
        <v>-177.85256928903925</v>
      </c>
    </row>
    <row r="4462" spans="1:2">
      <c r="A4462" s="57">
        <f t="shared" ca="1" si="138"/>
        <v>221000</v>
      </c>
      <c r="B4462" s="50">
        <f t="shared" ca="1" si="139"/>
        <v>-177.09549392210477</v>
      </c>
    </row>
    <row r="4463" spans="1:2">
      <c r="A4463" s="57">
        <f t="shared" ca="1" si="138"/>
        <v>221050</v>
      </c>
      <c r="B4463" s="50">
        <f t="shared" ca="1" si="139"/>
        <v>-176.35592869245869</v>
      </c>
    </row>
    <row r="4464" spans="1:2">
      <c r="A4464" s="57">
        <f t="shared" ca="1" si="138"/>
        <v>221100</v>
      </c>
      <c r="B4464" s="50">
        <f t="shared" ca="1" si="139"/>
        <v>-175.63313555153084</v>
      </c>
    </row>
    <row r="4465" spans="1:2">
      <c r="A4465" s="57">
        <f t="shared" ca="1" si="138"/>
        <v>221150</v>
      </c>
      <c r="B4465" s="50">
        <f t="shared" ca="1" si="139"/>
        <v>-174.9264230860324</v>
      </c>
    </row>
    <row r="4466" spans="1:2">
      <c r="A4466" s="57">
        <f t="shared" ca="1" si="138"/>
        <v>221200</v>
      </c>
      <c r="B4466" s="50">
        <f t="shared" ca="1" si="139"/>
        <v>-174.2351426713644</v>
      </c>
    </row>
    <row r="4467" spans="1:2">
      <c r="A4467" s="57">
        <f t="shared" ca="1" si="138"/>
        <v>221250</v>
      </c>
      <c r="B4467" s="50">
        <f t="shared" ca="1" si="139"/>
        <v>-173.55868501365052</v>
      </c>
    </row>
    <row r="4468" spans="1:2">
      <c r="A4468" s="57">
        <f t="shared" ca="1" si="138"/>
        <v>221300</v>
      </c>
      <c r="B4468" s="50">
        <f t="shared" ca="1" si="139"/>
        <v>-172.89647703421559</v>
      </c>
    </row>
    <row r="4469" spans="1:2">
      <c r="A4469" s="57">
        <f t="shared" ca="1" si="138"/>
        <v>221350</v>
      </c>
      <c r="B4469" s="50">
        <f t="shared" ca="1" si="139"/>
        <v>-172.24797905660614</v>
      </c>
    </row>
    <row r="4470" spans="1:2">
      <c r="A4470" s="57">
        <f t="shared" ca="1" si="138"/>
        <v>221400</v>
      </c>
      <c r="B4470" s="50">
        <f t="shared" ca="1" si="139"/>
        <v>-171.61268226156227</v>
      </c>
    </row>
    <row r="4471" spans="1:2">
      <c r="A4471" s="57">
        <f t="shared" ca="1" si="138"/>
        <v>221450</v>
      </c>
      <c r="B4471" s="50">
        <f t="shared" ca="1" si="139"/>
        <v>-170.99010637988926</v>
      </c>
    </row>
    <row r="4472" spans="1:2">
      <c r="A4472" s="57">
        <f t="shared" ca="1" si="138"/>
        <v>221500</v>
      </c>
      <c r="B4472" s="50">
        <f t="shared" ca="1" si="139"/>
        <v>-170.37979759702876</v>
      </c>
    </row>
    <row r="4473" spans="1:2">
      <c r="A4473" s="57">
        <f t="shared" ca="1" si="138"/>
        <v>221550</v>
      </c>
      <c r="B4473" s="50">
        <f t="shared" ca="1" si="139"/>
        <v>-169.78132664644502</v>
      </c>
    </row>
    <row r="4474" spans="1:2">
      <c r="A4474" s="57">
        <f t="shared" ca="1" si="138"/>
        <v>221600</v>
      </c>
      <c r="B4474" s="50">
        <f t="shared" ca="1" si="139"/>
        <v>-169.19428707176041</v>
      </c>
    </row>
    <row r="4475" spans="1:2">
      <c r="A4475" s="57">
        <f t="shared" ca="1" si="138"/>
        <v>221650</v>
      </c>
      <c r="B4475" s="50">
        <f t="shared" ca="1" si="139"/>
        <v>-168.61829364004092</v>
      </c>
    </row>
    <row r="4476" spans="1:2">
      <c r="A4476" s="57">
        <f t="shared" ca="1" si="138"/>
        <v>221700</v>
      </c>
      <c r="B4476" s="50">
        <f t="shared" ca="1" si="139"/>
        <v>-168.05298089071553</v>
      </c>
    </row>
    <row r="4477" spans="1:2">
      <c r="A4477" s="57">
        <f t="shared" ca="1" si="138"/>
        <v>221750</v>
      </c>
      <c r="B4477" s="50">
        <f t="shared" ca="1" si="139"/>
        <v>-167.49800180645676</v>
      </c>
    </row>
    <row r="4478" spans="1:2">
      <c r="A4478" s="57">
        <f t="shared" ca="1" si="138"/>
        <v>221800</v>
      </c>
      <c r="B4478" s="50">
        <f t="shared" ca="1" si="139"/>
        <v>-166.95302659392001</v>
      </c>
    </row>
    <row r="4479" spans="1:2">
      <c r="A4479" s="57">
        <f t="shared" ca="1" si="138"/>
        <v>221850</v>
      </c>
      <c r="B4479" s="50">
        <f t="shared" ca="1" si="139"/>
        <v>-166.41774156362916</v>
      </c>
    </row>
    <row r="4480" spans="1:2">
      <c r="A4480" s="57">
        <f t="shared" ca="1" si="138"/>
        <v>221900</v>
      </c>
      <c r="B4480" s="50">
        <f t="shared" ca="1" si="139"/>
        <v>-165.89184809947824</v>
      </c>
    </row>
    <row r="4481" spans="1:2">
      <c r="A4481" s="57">
        <f t="shared" ca="1" si="138"/>
        <v>221950</v>
      </c>
      <c r="B4481" s="50">
        <f t="shared" ca="1" si="139"/>
        <v>-165.37506170939218</v>
      </c>
    </row>
    <row r="4482" spans="1:2">
      <c r="A4482" s="57">
        <f t="shared" ca="1" si="138"/>
        <v>222000</v>
      </c>
      <c r="B4482" s="50">
        <f t="shared" ca="1" si="139"/>
        <v>-164.86711114958604</v>
      </c>
    </row>
    <row r="4483" spans="1:2">
      <c r="A4483" s="57">
        <f t="shared" ca="1" si="138"/>
        <v>222050</v>
      </c>
      <c r="B4483" s="50">
        <f t="shared" ca="1" si="139"/>
        <v>-164.367737615686</v>
      </c>
    </row>
    <row r="4484" spans="1:2">
      <c r="A4484" s="57">
        <f t="shared" ca="1" si="138"/>
        <v>222100</v>
      </c>
      <c r="B4484" s="50">
        <f t="shared" ca="1" si="139"/>
        <v>-163.87669399467455</v>
      </c>
    </row>
    <row r="4485" spans="1:2">
      <c r="A4485" s="57">
        <f t="shared" ca="1" si="138"/>
        <v>222150</v>
      </c>
      <c r="B4485" s="50">
        <f t="shared" ca="1" si="139"/>
        <v>-163.39374417225832</v>
      </c>
    </row>
    <row r="4486" spans="1:2">
      <c r="A4486" s="57">
        <f t="shared" ca="1" si="138"/>
        <v>222200</v>
      </c>
      <c r="B4486" s="50">
        <f t="shared" ca="1" si="139"/>
        <v>-162.9186623907944</v>
      </c>
    </row>
    <row r="4487" spans="1:2">
      <c r="A4487" s="57">
        <f t="shared" ca="1" si="138"/>
        <v>222250</v>
      </c>
      <c r="B4487" s="50">
        <f t="shared" ca="1" si="139"/>
        <v>-162.45123265342184</v>
      </c>
    </row>
    <row r="4488" spans="1:2">
      <c r="A4488" s="57">
        <f t="shared" ca="1" si="138"/>
        <v>222300</v>
      </c>
      <c r="B4488" s="50">
        <f t="shared" ca="1" si="139"/>
        <v>-161.99124817045089</v>
      </c>
    </row>
    <row r="4489" spans="1:2">
      <c r="A4489" s="57">
        <f t="shared" ca="1" si="138"/>
        <v>222350</v>
      </c>
      <c r="B4489" s="50">
        <f t="shared" ca="1" si="139"/>
        <v>-161.53851084447925</v>
      </c>
    </row>
    <row r="4490" spans="1:2">
      <c r="A4490" s="57">
        <f t="shared" ca="1" si="138"/>
        <v>222400</v>
      </c>
      <c r="B4490" s="50">
        <f t="shared" ca="1" si="139"/>
        <v>-161.09283079101576</v>
      </c>
    </row>
    <row r="4491" spans="1:2">
      <c r="A4491" s="57">
        <f t="shared" ca="1" si="138"/>
        <v>222450</v>
      </c>
      <c r="B4491" s="50">
        <f t="shared" ca="1" si="139"/>
        <v>-160.65402589172402</v>
      </c>
    </row>
    <row r="4492" spans="1:2">
      <c r="A4492" s="57">
        <f t="shared" ca="1" si="138"/>
        <v>222500</v>
      </c>
      <c r="B4492" s="50">
        <f t="shared" ca="1" si="139"/>
        <v>-160.22192137764992</v>
      </c>
    </row>
    <row r="4493" spans="1:2">
      <c r="A4493" s="57">
        <f t="shared" ca="1" si="138"/>
        <v>222550</v>
      </c>
      <c r="B4493" s="50">
        <f t="shared" ca="1" si="139"/>
        <v>-159.79634944005613</v>
      </c>
    </row>
    <row r="4494" spans="1:2">
      <c r="A4494" s="57">
        <f t="shared" ca="1" si="138"/>
        <v>222600</v>
      </c>
      <c r="B4494" s="50">
        <f t="shared" ca="1" si="139"/>
        <v>-159.37714886669318</v>
      </c>
    </row>
    <row r="4495" spans="1:2">
      <c r="A4495" s="57">
        <f t="shared" ca="1" si="138"/>
        <v>222650</v>
      </c>
      <c r="B4495" s="50">
        <f t="shared" ca="1" si="139"/>
        <v>-158.96416470154372</v>
      </c>
    </row>
    <row r="4496" spans="1:2">
      <c r="A4496" s="57">
        <f t="shared" ca="1" si="138"/>
        <v>222700</v>
      </c>
      <c r="B4496" s="50">
        <f t="shared" ca="1" si="139"/>
        <v>-158.55724792623755</v>
      </c>
    </row>
    <row r="4497" spans="1:2">
      <c r="A4497" s="57">
        <f t="shared" ca="1" si="138"/>
        <v>222750</v>
      </c>
      <c r="B4497" s="50">
        <f t="shared" ca="1" si="139"/>
        <v>-158.15625516151198</v>
      </c>
    </row>
    <row r="4498" spans="1:2">
      <c r="A4498" s="57">
        <f t="shared" ca="1" si="138"/>
        <v>222800</v>
      </c>
      <c r="B4498" s="50">
        <f t="shared" ca="1" si="139"/>
        <v>-157.76104838721051</v>
      </c>
    </row>
    <row r="4499" spans="1:2">
      <c r="A4499" s="57">
        <f t="shared" ca="1" si="138"/>
        <v>222850</v>
      </c>
      <c r="B4499" s="50">
        <f t="shared" ca="1" si="139"/>
        <v>-157.37149467946946</v>
      </c>
    </row>
    <row r="4500" spans="1:2">
      <c r="A4500" s="57">
        <f t="shared" ca="1" si="138"/>
        <v>222900</v>
      </c>
      <c r="B4500" s="50">
        <f t="shared" ca="1" si="139"/>
        <v>-156.9874659638289</v>
      </c>
    </row>
    <row r="4501" spans="1:2">
      <c r="A4501" s="57">
        <f t="shared" ca="1" si="138"/>
        <v>222950</v>
      </c>
      <c r="B4501" s="50">
        <f t="shared" ca="1" si="139"/>
        <v>-156.60883878313436</v>
      </c>
    </row>
    <row r="4502" spans="1:2">
      <c r="A4502" s="57">
        <f t="shared" ca="1" si="138"/>
        <v>223000</v>
      </c>
      <c r="B4502" s="50">
        <f t="shared" ca="1" si="139"/>
        <v>-156.23549407917127</v>
      </c>
    </row>
    <row r="4503" spans="1:2">
      <c r="A4503" s="57">
        <f t="shared" ca="1" si="138"/>
        <v>223050</v>
      </c>
      <c r="B4503" s="50">
        <f t="shared" ca="1" si="139"/>
        <v>-155.86731698707305</v>
      </c>
    </row>
    <row r="4504" spans="1:2">
      <c r="A4504" s="57">
        <f t="shared" ca="1" si="138"/>
        <v>223100</v>
      </c>
      <c r="B4504" s="50">
        <f t="shared" ca="1" si="139"/>
        <v>-155.50419664161356</v>
      </c>
    </row>
    <row r="4505" spans="1:2">
      <c r="A4505" s="57">
        <f t="shared" ca="1" si="138"/>
        <v>223150</v>
      </c>
      <c r="B4505" s="50">
        <f t="shared" ca="1" si="139"/>
        <v>-155.14602599457336</v>
      </c>
    </row>
    <row r="4506" spans="1:2">
      <c r="A4506" s="57">
        <f t="shared" ca="1" si="138"/>
        <v>223200</v>
      </c>
      <c r="B4506" s="50">
        <f t="shared" ca="1" si="139"/>
        <v>-154.79270164242226</v>
      </c>
    </row>
    <row r="4507" spans="1:2">
      <c r="A4507" s="57">
        <f t="shared" ca="1" si="138"/>
        <v>223250</v>
      </c>
      <c r="B4507" s="50">
        <f t="shared" ca="1" si="139"/>
        <v>-154.44412366363534</v>
      </c>
    </row>
    <row r="4508" spans="1:2">
      <c r="A4508" s="57">
        <f t="shared" ca="1" si="138"/>
        <v>223300</v>
      </c>
      <c r="B4508" s="50">
        <f t="shared" ca="1" si="139"/>
        <v>-154.10019546499279</v>
      </c>
    </row>
    <row r="4509" spans="1:2">
      <c r="A4509" s="57">
        <f t="shared" ca="1" si="138"/>
        <v>223350</v>
      </c>
      <c r="B4509" s="50">
        <f t="shared" ca="1" si="139"/>
        <v>-153.7608236362864</v>
      </c>
    </row>
    <row r="4510" spans="1:2">
      <c r="A4510" s="57">
        <f t="shared" ca="1" si="138"/>
        <v>223400</v>
      </c>
      <c r="B4510" s="50">
        <f t="shared" ca="1" si="139"/>
        <v>-153.4259178128768</v>
      </c>
    </row>
    <row r="4511" spans="1:2">
      <c r="A4511" s="57">
        <f t="shared" ca="1" si="138"/>
        <v>223450</v>
      </c>
      <c r="B4511" s="50">
        <f t="shared" ca="1" si="139"/>
        <v>-153.09539054560577</v>
      </c>
    </row>
    <row r="4512" spans="1:2">
      <c r="A4512" s="57">
        <f t="shared" ca="1" si="138"/>
        <v>223500</v>
      </c>
      <c r="B4512" s="50">
        <f t="shared" ca="1" si="139"/>
        <v>-152.76915717759084</v>
      </c>
    </row>
    <row r="4513" spans="1:2">
      <c r="A4513" s="57">
        <f t="shared" ca="1" si="138"/>
        <v>223550</v>
      </c>
      <c r="B4513" s="50">
        <f t="shared" ca="1" si="139"/>
        <v>-152.44713572747241</v>
      </c>
    </row>
    <row r="4514" spans="1:2">
      <c r="A4514" s="57">
        <f t="shared" ca="1" si="138"/>
        <v>223600</v>
      </c>
      <c r="B4514" s="50">
        <f t="shared" ca="1" si="139"/>
        <v>-152.12924677871339</v>
      </c>
    </row>
    <row r="4515" spans="1:2">
      <c r="A4515" s="57">
        <f t="shared" ca="1" si="138"/>
        <v>223650</v>
      </c>
      <c r="B4515" s="50">
        <f t="shared" ca="1" si="139"/>
        <v>-151.81541337457577</v>
      </c>
    </row>
    <row r="4516" spans="1:2">
      <c r="A4516" s="57">
        <f t="shared" ca="1" si="138"/>
        <v>223700</v>
      </c>
      <c r="B4516" s="50">
        <f t="shared" ca="1" si="139"/>
        <v>-151.50556091842967</v>
      </c>
    </row>
    <row r="4517" spans="1:2">
      <c r="A4517" s="57">
        <f t="shared" ca="1" si="138"/>
        <v>223750</v>
      </c>
      <c r="B4517" s="50">
        <f t="shared" ca="1" si="139"/>
        <v>-151.19961707907552</v>
      </c>
    </row>
    <row r="4518" spans="1:2">
      <c r="A4518" s="57">
        <f t="shared" ca="1" si="138"/>
        <v>223800</v>
      </c>
      <c r="B4518" s="50">
        <f t="shared" ca="1" si="139"/>
        <v>-150.89751170077636</v>
      </c>
    </row>
    <row r="4519" spans="1:2">
      <c r="A4519" s="57">
        <f t="shared" ca="1" si="138"/>
        <v>223850</v>
      </c>
      <c r="B4519" s="50">
        <f t="shared" ca="1" si="139"/>
        <v>-150.59917671772337</v>
      </c>
    </row>
    <row r="4520" spans="1:2">
      <c r="A4520" s="57">
        <f t="shared" ca="1" si="138"/>
        <v>223900</v>
      </c>
      <c r="B4520" s="50">
        <f t="shared" ca="1" si="139"/>
        <v>-150.30454607267725</v>
      </c>
    </row>
    <row r="4521" spans="1:2">
      <c r="A4521" s="57">
        <f t="shared" ca="1" si="138"/>
        <v>223950</v>
      </c>
      <c r="B4521" s="50">
        <f t="shared" ca="1" si="139"/>
        <v>-150.01355563953959</v>
      </c>
    </row>
    <row r="4522" spans="1:2">
      <c r="A4522" s="57">
        <f t="shared" ca="1" si="138"/>
        <v>224000</v>
      </c>
      <c r="B4522" s="50">
        <f t="shared" ca="1" si="139"/>
        <v>-149.72614314963141</v>
      </c>
    </row>
    <row r="4523" spans="1:2">
      <c r="A4523" s="57">
        <f t="shared" ref="A4523:A4586" ca="1" si="140">OFFSET(A4523,-1,0)+f_stop/5000</f>
        <v>224050</v>
      </c>
      <c r="B4523" s="50">
        <f t="shared" ref="B4523:B4586" ca="1" si="141">20*LOG(ABS(   (1/f_dec*SIN(f_dec*$A4523/Fm*PI())/SIN($A4523/Fm*PI()))^(order-2) * (1/f_dec2*SIN(f_dec2*$A4523/Fm*PI())/SIN($A4523/Fm*PI())) *  (1/(f_dec*n_avg)*SIN((f_dec*n_avg)*$A4523/Fm*PI())/SIN($A4523/Fm*PI()))    ))</f>
        <v>-149.44224812146612</v>
      </c>
    </row>
    <row r="4524" spans="1:2">
      <c r="A4524" s="57">
        <f t="shared" ca="1" si="140"/>
        <v>224100</v>
      </c>
      <c r="B4524" s="50">
        <f t="shared" ca="1" si="141"/>
        <v>-149.16181179382306</v>
      </c>
    </row>
    <row r="4525" spans="1:2">
      <c r="A4525" s="57">
        <f t="shared" ca="1" si="140"/>
        <v>224150</v>
      </c>
      <c r="B4525" s="50">
        <f t="shared" ca="1" si="141"/>
        <v>-148.88477706193254</v>
      </c>
    </row>
    <row r="4526" spans="1:2">
      <c r="A4526" s="57">
        <f t="shared" ca="1" si="140"/>
        <v>224200</v>
      </c>
      <c r="B4526" s="50">
        <f t="shared" ca="1" si="141"/>
        <v>-148.61108841660601</v>
      </c>
    </row>
    <row r="4527" spans="1:2">
      <c r="A4527" s="57">
        <f t="shared" ca="1" si="140"/>
        <v>224250</v>
      </c>
      <c r="B4527" s="50">
        <f t="shared" ca="1" si="141"/>
        <v>-148.34069188614495</v>
      </c>
    </row>
    <row r="4528" spans="1:2">
      <c r="A4528" s="57">
        <f t="shared" ca="1" si="140"/>
        <v>224300</v>
      </c>
      <c r="B4528" s="50">
        <f t="shared" ca="1" si="141"/>
        <v>-148.07353498088122</v>
      </c>
    </row>
    <row r="4529" spans="1:2">
      <c r="A4529" s="57">
        <f t="shared" ca="1" si="140"/>
        <v>224350</v>
      </c>
      <c r="B4529" s="50">
        <f t="shared" ca="1" si="141"/>
        <v>-147.80956664020431</v>
      </c>
    </row>
    <row r="4530" spans="1:2">
      <c r="A4530" s="57">
        <f t="shared" ca="1" si="140"/>
        <v>224400</v>
      </c>
      <c r="B4530" s="50">
        <f t="shared" ca="1" si="141"/>
        <v>-147.54873718194685</v>
      </c>
    </row>
    <row r="4531" spans="1:2">
      <c r="A4531" s="57">
        <f t="shared" ca="1" si="140"/>
        <v>224450</v>
      </c>
      <c r="B4531" s="50">
        <f t="shared" ca="1" si="141"/>
        <v>-147.29099825399825</v>
      </c>
    </row>
    <row r="4532" spans="1:2">
      <c r="A4532" s="57">
        <f t="shared" ca="1" si="140"/>
        <v>224500</v>
      </c>
      <c r="B4532" s="50">
        <f t="shared" ca="1" si="141"/>
        <v>-147.03630278803641</v>
      </c>
    </row>
    <row r="4533" spans="1:2">
      <c r="A4533" s="57">
        <f t="shared" ca="1" si="140"/>
        <v>224550</v>
      </c>
      <c r="B4533" s="50">
        <f t="shared" ca="1" si="141"/>
        <v>-146.78460495525948</v>
      </c>
    </row>
    <row r="4534" spans="1:2">
      <c r="A4534" s="57">
        <f t="shared" ca="1" si="140"/>
        <v>224600</v>
      </c>
      <c r="B4534" s="50">
        <f t="shared" ca="1" si="141"/>
        <v>-146.5358601240234</v>
      </c>
    </row>
    <row r="4535" spans="1:2">
      <c r="A4535" s="57">
        <f t="shared" ca="1" si="140"/>
        <v>224650</v>
      </c>
      <c r="B4535" s="50">
        <f t="shared" ca="1" si="141"/>
        <v>-146.29002481928006</v>
      </c>
    </row>
    <row r="4536" spans="1:2">
      <c r="A4536" s="57">
        <f t="shared" ca="1" si="140"/>
        <v>224700</v>
      </c>
      <c r="B4536" s="50">
        <f t="shared" ca="1" si="141"/>
        <v>-146.04705668373109</v>
      </c>
    </row>
    <row r="4537" spans="1:2">
      <c r="A4537" s="57">
        <f t="shared" ca="1" si="140"/>
        <v>224750</v>
      </c>
      <c r="B4537" s="50">
        <f t="shared" ca="1" si="141"/>
        <v>-145.80691444060679</v>
      </c>
    </row>
    <row r="4538" spans="1:2">
      <c r="A4538" s="57">
        <f t="shared" ca="1" si="140"/>
        <v>224800</v>
      </c>
      <c r="B4538" s="50">
        <f t="shared" ca="1" si="141"/>
        <v>-145.56955785799181</v>
      </c>
    </row>
    <row r="4539" spans="1:2">
      <c r="A4539" s="57">
        <f t="shared" ca="1" si="140"/>
        <v>224850</v>
      </c>
      <c r="B4539" s="50">
        <f t="shared" ca="1" si="141"/>
        <v>-145.33494771461952</v>
      </c>
    </row>
    <row r="4540" spans="1:2">
      <c r="A4540" s="57">
        <f t="shared" ca="1" si="140"/>
        <v>224900</v>
      </c>
      <c r="B4540" s="50">
        <f t="shared" ca="1" si="141"/>
        <v>-145.10304576706591</v>
      </c>
    </row>
    <row r="4541" spans="1:2">
      <c r="A4541" s="57">
        <f t="shared" ca="1" si="140"/>
        <v>224950</v>
      </c>
      <c r="B4541" s="50">
        <f t="shared" ca="1" si="141"/>
        <v>-144.87381471827047</v>
      </c>
    </row>
    <row r="4542" spans="1:2">
      <c r="A4542" s="57">
        <f t="shared" ca="1" si="140"/>
        <v>225000</v>
      </c>
      <c r="B4542" s="50">
        <f t="shared" ca="1" si="141"/>
        <v>-144.64721818732619</v>
      </c>
    </row>
    <row r="4543" spans="1:2">
      <c r="A4543" s="57">
        <f t="shared" ca="1" si="140"/>
        <v>225050</v>
      </c>
      <c r="B4543" s="50">
        <f t="shared" ca="1" si="141"/>
        <v>-144.42322068047073</v>
      </c>
    </row>
    <row r="4544" spans="1:2">
      <c r="A4544" s="57">
        <f t="shared" ca="1" si="140"/>
        <v>225100</v>
      </c>
      <c r="B4544" s="50">
        <f t="shared" ca="1" si="141"/>
        <v>-144.20178756322957</v>
      </c>
    </row>
    <row r="4545" spans="1:2">
      <c r="A4545" s="57">
        <f t="shared" ca="1" si="140"/>
        <v>225150</v>
      </c>
      <c r="B4545" s="50">
        <f t="shared" ca="1" si="141"/>
        <v>-143.98288503364989</v>
      </c>
    </row>
    <row r="4546" spans="1:2">
      <c r="A4546" s="57">
        <f t="shared" ca="1" si="140"/>
        <v>225200</v>
      </c>
      <c r="B4546" s="50">
        <f t="shared" ca="1" si="141"/>
        <v>-143.76648009658021</v>
      </c>
    </row>
    <row r="4547" spans="1:2">
      <c r="A4547" s="57">
        <f t="shared" ca="1" si="140"/>
        <v>225250</v>
      </c>
      <c r="B4547" s="50">
        <f t="shared" ca="1" si="141"/>
        <v>-143.55254053894259</v>
      </c>
    </row>
    <row r="4548" spans="1:2">
      <c r="A4548" s="57">
        <f t="shared" ca="1" si="140"/>
        <v>225300</v>
      </c>
      <c r="B4548" s="50">
        <f t="shared" ca="1" si="141"/>
        <v>-143.34103490595504</v>
      </c>
    </row>
    <row r="4549" spans="1:2">
      <c r="A4549" s="57">
        <f t="shared" ca="1" si="140"/>
        <v>225350</v>
      </c>
      <c r="B4549" s="50">
        <f t="shared" ca="1" si="141"/>
        <v>-143.13193247825851</v>
      </c>
    </row>
    <row r="4550" spans="1:2">
      <c r="A4550" s="57">
        <f t="shared" ca="1" si="140"/>
        <v>225400</v>
      </c>
      <c r="B4550" s="50">
        <f t="shared" ca="1" si="141"/>
        <v>-142.9252032499102</v>
      </c>
    </row>
    <row r="4551" spans="1:2">
      <c r="A4551" s="57">
        <f t="shared" ca="1" si="140"/>
        <v>225450</v>
      </c>
      <c r="B4551" s="50">
        <f t="shared" ca="1" si="141"/>
        <v>-142.72081790720063</v>
      </c>
    </row>
    <row r="4552" spans="1:2">
      <c r="A4552" s="57">
        <f t="shared" ca="1" si="140"/>
        <v>225500</v>
      </c>
      <c r="B4552" s="50">
        <f t="shared" ca="1" si="141"/>
        <v>-142.51874780826236</v>
      </c>
    </row>
    <row r="4553" spans="1:2">
      <c r="A4553" s="57">
        <f t="shared" ca="1" si="140"/>
        <v>225550</v>
      </c>
      <c r="B4553" s="50">
        <f t="shared" ca="1" si="141"/>
        <v>-142.31896496342947</v>
      </c>
    </row>
    <row r="4554" spans="1:2">
      <c r="A4554" s="57">
        <f t="shared" ca="1" si="140"/>
        <v>225600</v>
      </c>
      <c r="B4554" s="50">
        <f t="shared" ca="1" si="141"/>
        <v>-142.12144201632134</v>
      </c>
    </row>
    <row r="4555" spans="1:2">
      <c r="A4555" s="57">
        <f t="shared" ca="1" si="140"/>
        <v>225650</v>
      </c>
      <c r="B4555" s="50">
        <f t="shared" ca="1" si="141"/>
        <v>-141.92615222561355</v>
      </c>
    </row>
    <row r="4556" spans="1:2">
      <c r="A4556" s="57">
        <f t="shared" ca="1" si="140"/>
        <v>225700</v>
      </c>
      <c r="B4556" s="50">
        <f t="shared" ca="1" si="141"/>
        <v>-141.73306944747009</v>
      </c>
    </row>
    <row r="4557" spans="1:2">
      <c r="A4557" s="57">
        <f t="shared" ca="1" si="140"/>
        <v>225750</v>
      </c>
      <c r="B4557" s="50">
        <f t="shared" ca="1" si="141"/>
        <v>-141.5421681186059</v>
      </c>
    </row>
    <row r="4558" spans="1:2">
      <c r="A4558" s="57">
        <f t="shared" ca="1" si="140"/>
        <v>225800</v>
      </c>
      <c r="B4558" s="50">
        <f t="shared" ca="1" si="141"/>
        <v>-141.35342323995377</v>
      </c>
    </row>
    <row r="4559" spans="1:2">
      <c r="A4559" s="57">
        <f t="shared" ca="1" si="140"/>
        <v>225850</v>
      </c>
      <c r="B4559" s="50">
        <f t="shared" ca="1" si="141"/>
        <v>-141.16681036091111</v>
      </c>
    </row>
    <row r="4560" spans="1:2">
      <c r="A4560" s="57">
        <f t="shared" ca="1" si="140"/>
        <v>225900</v>
      </c>
      <c r="B4560" s="50">
        <f t="shared" ca="1" si="141"/>
        <v>-140.98230556414015</v>
      </c>
    </row>
    <row r="4561" spans="1:2">
      <c r="A4561" s="57">
        <f t="shared" ca="1" si="140"/>
        <v>225950</v>
      </c>
      <c r="B4561" s="50">
        <f t="shared" ca="1" si="141"/>
        <v>-140.79988545089915</v>
      </c>
    </row>
    <row r="4562" spans="1:2">
      <c r="A4562" s="57">
        <f t="shared" ca="1" si="140"/>
        <v>226000</v>
      </c>
      <c r="B4562" s="50">
        <f t="shared" ca="1" si="141"/>
        <v>-140.61952712688446</v>
      </c>
    </row>
    <row r="4563" spans="1:2">
      <c r="A4563" s="57">
        <f t="shared" ca="1" si="140"/>
        <v>226050</v>
      </c>
      <c r="B4563" s="50">
        <f t="shared" ca="1" si="141"/>
        <v>-140.44120818855907</v>
      </c>
    </row>
    <row r="4564" spans="1:2">
      <c r="A4564" s="57">
        <f t="shared" ca="1" si="140"/>
        <v>226100</v>
      </c>
      <c r="B4564" s="50">
        <f t="shared" ca="1" si="141"/>
        <v>-140.2649067099502</v>
      </c>
    </row>
    <row r="4565" spans="1:2">
      <c r="A4565" s="57">
        <f t="shared" ca="1" si="140"/>
        <v>226150</v>
      </c>
      <c r="B4565" s="50">
        <f t="shared" ca="1" si="141"/>
        <v>-140.09060122989655</v>
      </c>
    </row>
    <row r="4566" spans="1:2">
      <c r="A4566" s="57">
        <f t="shared" ca="1" si="140"/>
        <v>226200</v>
      </c>
      <c r="B4566" s="50">
        <f t="shared" ca="1" si="141"/>
        <v>-139.91827073972604</v>
      </c>
    </row>
    <row r="4567" spans="1:2">
      <c r="A4567" s="57">
        <f t="shared" ca="1" si="140"/>
        <v>226250</v>
      </c>
      <c r="B4567" s="50">
        <f t="shared" ca="1" si="141"/>
        <v>-139.74789467134775</v>
      </c>
    </row>
    <row r="4568" spans="1:2">
      <c r="A4568" s="57">
        <f t="shared" ca="1" si="140"/>
        <v>226300</v>
      </c>
      <c r="B4568" s="50">
        <f t="shared" ca="1" si="141"/>
        <v>-139.57945288574064</v>
      </c>
    </row>
    <row r="4569" spans="1:2">
      <c r="A4569" s="57">
        <f t="shared" ca="1" si="140"/>
        <v>226350</v>
      </c>
      <c r="B4569" s="50">
        <f t="shared" ca="1" si="141"/>
        <v>-139.41292566182543</v>
      </c>
    </row>
    <row r="4570" spans="1:2">
      <c r="A4570" s="57">
        <f t="shared" ca="1" si="140"/>
        <v>226400</v>
      </c>
      <c r="B4570" s="50">
        <f t="shared" ca="1" si="141"/>
        <v>-139.24829368570107</v>
      </c>
    </row>
    <row r="4571" spans="1:2">
      <c r="A4571" s="57">
        <f t="shared" ca="1" si="140"/>
        <v>226450</v>
      </c>
      <c r="B4571" s="50">
        <f t="shared" ca="1" si="141"/>
        <v>-139.08553804023555</v>
      </c>
    </row>
    <row r="4572" spans="1:2">
      <c r="A4572" s="57">
        <f t="shared" ca="1" si="140"/>
        <v>226500</v>
      </c>
      <c r="B4572" s="50">
        <f t="shared" ca="1" si="141"/>
        <v>-138.92464019499403</v>
      </c>
    </row>
    <row r="4573" spans="1:2">
      <c r="A4573" s="57">
        <f t="shared" ca="1" si="140"/>
        <v>226550</v>
      </c>
      <c r="B4573" s="50">
        <f t="shared" ca="1" si="141"/>
        <v>-138.76558199649344</v>
      </c>
    </row>
    <row r="4574" spans="1:2">
      <c r="A4574" s="57">
        <f t="shared" ca="1" si="140"/>
        <v>226600</v>
      </c>
      <c r="B4574" s="50">
        <f t="shared" ca="1" si="141"/>
        <v>-138.60834565876945</v>
      </c>
    </row>
    <row r="4575" spans="1:2">
      <c r="A4575" s="57">
        <f t="shared" ca="1" si="140"/>
        <v>226650</v>
      </c>
      <c r="B4575" s="50">
        <f t="shared" ca="1" si="141"/>
        <v>-138.45291375424603</v>
      </c>
    </row>
    <row r="4576" spans="1:2">
      <c r="A4576" s="57">
        <f t="shared" ca="1" si="140"/>
        <v>226700</v>
      </c>
      <c r="B4576" s="50">
        <f t="shared" ca="1" si="141"/>
        <v>-138.29926920489331</v>
      </c>
    </row>
    <row r="4577" spans="1:2">
      <c r="A4577" s="57">
        <f t="shared" ca="1" si="140"/>
        <v>226750</v>
      </c>
      <c r="B4577" s="50">
        <f t="shared" ca="1" si="141"/>
        <v>-138.14739527366643</v>
      </c>
    </row>
    <row r="4578" spans="1:2">
      <c r="A4578" s="57">
        <f t="shared" ca="1" si="140"/>
        <v>226800</v>
      </c>
      <c r="B4578" s="50">
        <f t="shared" ca="1" si="141"/>
        <v>-137.99727555621052</v>
      </c>
    </row>
    <row r="4579" spans="1:2">
      <c r="A4579" s="57">
        <f t="shared" ca="1" si="140"/>
        <v>226850</v>
      </c>
      <c r="B4579" s="50">
        <f t="shared" ca="1" si="141"/>
        <v>-137.848893972827</v>
      </c>
    </row>
    <row r="4580" spans="1:2">
      <c r="A4580" s="57">
        <f t="shared" ca="1" si="140"/>
        <v>226900</v>
      </c>
      <c r="B4580" s="50">
        <f t="shared" ca="1" si="141"/>
        <v>-137.70223476068676</v>
      </c>
    </row>
    <row r="4581" spans="1:2">
      <c r="A4581" s="57">
        <f t="shared" ca="1" si="140"/>
        <v>226950</v>
      </c>
      <c r="B4581" s="50">
        <f t="shared" ca="1" si="141"/>
        <v>-137.55728246628522</v>
      </c>
    </row>
    <row r="4582" spans="1:2">
      <c r="A4582" s="57">
        <f t="shared" ca="1" si="140"/>
        <v>227000</v>
      </c>
      <c r="B4582" s="50">
        <f t="shared" ca="1" si="141"/>
        <v>-137.41402193812732</v>
      </c>
    </row>
    <row r="4583" spans="1:2">
      <c r="A4583" s="57">
        <f t="shared" ca="1" si="140"/>
        <v>227050</v>
      </c>
      <c r="B4583" s="50">
        <f t="shared" ca="1" si="141"/>
        <v>-137.27243831963628</v>
      </c>
    </row>
    <row r="4584" spans="1:2">
      <c r="A4584" s="57">
        <f t="shared" ca="1" si="140"/>
        <v>227100</v>
      </c>
      <c r="B4584" s="50">
        <f t="shared" ca="1" si="141"/>
        <v>-137.13251704227659</v>
      </c>
    </row>
    <row r="4585" spans="1:2">
      <c r="A4585" s="57">
        <f t="shared" ca="1" si="140"/>
        <v>227150</v>
      </c>
      <c r="B4585" s="50">
        <f t="shared" ca="1" si="141"/>
        <v>-136.99424381888528</v>
      </c>
    </row>
    <row r="4586" spans="1:2">
      <c r="A4586" s="57">
        <f t="shared" ca="1" si="140"/>
        <v>227200</v>
      </c>
      <c r="B4586" s="50">
        <f t="shared" ca="1" si="141"/>
        <v>-136.85760463720177</v>
      </c>
    </row>
    <row r="4587" spans="1:2">
      <c r="A4587" s="57">
        <f t="shared" ref="A4587:A4650" ca="1" si="142">OFFSET(A4587,-1,0)+f_stop/5000</f>
        <v>227250</v>
      </c>
      <c r="B4587" s="50">
        <f t="shared" ref="B4587:B4650" ca="1" si="143">20*LOG(ABS(   (1/f_dec*SIN(f_dec*$A4587/Fm*PI())/SIN($A4587/Fm*PI()))^(order-2) * (1/f_dec2*SIN(f_dec2*$A4587/Fm*PI())/SIN($A4587/Fm*PI())) *  (1/(f_dec*n_avg)*SIN((f_dec*n_avg)*$A4587/Fm*PI())/SIN($A4587/Fm*PI()))    ))</f>
        <v>-136.72258575359234</v>
      </c>
    </row>
    <row r="4588" spans="1:2">
      <c r="A4588" s="57">
        <f t="shared" ca="1" si="142"/>
        <v>227300</v>
      </c>
      <c r="B4588" s="50">
        <f t="shared" ca="1" si="143"/>
        <v>-136.58917368695847</v>
      </c>
    </row>
    <row r="4589" spans="1:2">
      <c r="A4589" s="57">
        <f t="shared" ca="1" si="142"/>
        <v>227350</v>
      </c>
      <c r="B4589" s="50">
        <f t="shared" ca="1" si="143"/>
        <v>-136.45735521282691</v>
      </c>
    </row>
    <row r="4590" spans="1:2">
      <c r="A4590" s="57">
        <f t="shared" ca="1" si="142"/>
        <v>227400</v>
      </c>
      <c r="B4590" s="50">
        <f t="shared" ca="1" si="143"/>
        <v>-136.3271173576118</v>
      </c>
    </row>
    <row r="4591" spans="1:2">
      <c r="A4591" s="57">
        <f t="shared" ca="1" si="142"/>
        <v>227450</v>
      </c>
      <c r="B4591" s="50">
        <f t="shared" ca="1" si="143"/>
        <v>-136.19844739304489</v>
      </c>
    </row>
    <row r="4592" spans="1:2">
      <c r="A4592" s="57">
        <f t="shared" ca="1" si="142"/>
        <v>227500</v>
      </c>
      <c r="B4592" s="50">
        <f t="shared" ca="1" si="143"/>
        <v>-136.07133283076723</v>
      </c>
    </row>
    <row r="4593" spans="1:2">
      <c r="A4593" s="57">
        <f t="shared" ca="1" si="142"/>
        <v>227550</v>
      </c>
      <c r="B4593" s="50">
        <f t="shared" ca="1" si="143"/>
        <v>-135.94576141707699</v>
      </c>
    </row>
    <row r="4594" spans="1:2">
      <c r="A4594" s="57">
        <f t="shared" ca="1" si="142"/>
        <v>227600</v>
      </c>
      <c r="B4594" s="50">
        <f t="shared" ca="1" si="143"/>
        <v>-135.8217211278282</v>
      </c>
    </row>
    <row r="4595" spans="1:2">
      <c r="A4595" s="57">
        <f t="shared" ca="1" si="142"/>
        <v>227650</v>
      </c>
      <c r="B4595" s="50">
        <f t="shared" ca="1" si="143"/>
        <v>-135.69920016347592</v>
      </c>
    </row>
    <row r="4596" spans="1:2">
      <c r="A4596" s="57">
        <f t="shared" ca="1" si="142"/>
        <v>227700</v>
      </c>
      <c r="B4596" s="50">
        <f t="shared" ca="1" si="143"/>
        <v>-135.57818694426115</v>
      </c>
    </row>
    <row r="4597" spans="1:2">
      <c r="A4597" s="57">
        <f t="shared" ca="1" si="142"/>
        <v>227750</v>
      </c>
      <c r="B4597" s="50">
        <f t="shared" ca="1" si="143"/>
        <v>-135.45867010553383</v>
      </c>
    </row>
    <row r="4598" spans="1:2">
      <c r="A4598" s="57">
        <f t="shared" ca="1" si="142"/>
        <v>227800</v>
      </c>
      <c r="B4598" s="50">
        <f t="shared" ca="1" si="143"/>
        <v>-135.34063849320549</v>
      </c>
    </row>
    <row r="4599" spans="1:2">
      <c r="A4599" s="57">
        <f t="shared" ca="1" si="142"/>
        <v>227850</v>
      </c>
      <c r="B4599" s="50">
        <f t="shared" ca="1" si="143"/>
        <v>-135.22408115933149</v>
      </c>
    </row>
    <row r="4600" spans="1:2">
      <c r="A4600" s="57">
        <f t="shared" ca="1" si="142"/>
        <v>227900</v>
      </c>
      <c r="B4600" s="50">
        <f t="shared" ca="1" si="143"/>
        <v>-135.10898735781484</v>
      </c>
    </row>
    <row r="4601" spans="1:2">
      <c r="A4601" s="57">
        <f t="shared" ca="1" si="142"/>
        <v>227950</v>
      </c>
      <c r="B4601" s="50">
        <f t="shared" ca="1" si="143"/>
        <v>-134.99534654023054</v>
      </c>
    </row>
    <row r="4602" spans="1:2">
      <c r="A4602" s="57">
        <f t="shared" ca="1" si="142"/>
        <v>228000</v>
      </c>
      <c r="B4602" s="50">
        <f t="shared" ca="1" si="143"/>
        <v>-134.88314835176482</v>
      </c>
    </row>
    <row r="4603" spans="1:2">
      <c r="A4603" s="57">
        <f t="shared" ca="1" si="142"/>
        <v>228050</v>
      </c>
      <c r="B4603" s="50">
        <f t="shared" ca="1" si="143"/>
        <v>-134.77238262726624</v>
      </c>
    </row>
    <row r="4604" spans="1:2">
      <c r="A4604" s="57">
        <f t="shared" ca="1" si="142"/>
        <v>228100</v>
      </c>
      <c r="B4604" s="50">
        <f t="shared" ca="1" si="143"/>
        <v>-134.66303938740475</v>
      </c>
    </row>
    <row r="4605" spans="1:2">
      <c r="A4605" s="57">
        <f t="shared" ca="1" si="142"/>
        <v>228150</v>
      </c>
      <c r="B4605" s="50">
        <f t="shared" ca="1" si="143"/>
        <v>-134.55510883493628</v>
      </c>
    </row>
    <row r="4606" spans="1:2">
      <c r="A4606" s="57">
        <f t="shared" ca="1" si="142"/>
        <v>228200</v>
      </c>
      <c r="B4606" s="50">
        <f t="shared" ca="1" si="143"/>
        <v>-134.44858135106767</v>
      </c>
    </row>
    <row r="4607" spans="1:2">
      <c r="A4607" s="57">
        <f t="shared" ca="1" si="142"/>
        <v>228250</v>
      </c>
      <c r="B4607" s="50">
        <f t="shared" ca="1" si="143"/>
        <v>-134.34344749192113</v>
      </c>
    </row>
    <row r="4608" spans="1:2">
      <c r="A4608" s="57">
        <f t="shared" ca="1" si="142"/>
        <v>228300</v>
      </c>
      <c r="B4608" s="50">
        <f t="shared" ca="1" si="143"/>
        <v>-134.23969798509293</v>
      </c>
    </row>
    <row r="4609" spans="1:2">
      <c r="A4609" s="57">
        <f t="shared" ca="1" si="142"/>
        <v>228350</v>
      </c>
      <c r="B4609" s="50">
        <f t="shared" ca="1" si="143"/>
        <v>-134.13732372630463</v>
      </c>
    </row>
    <row r="4610" spans="1:2">
      <c r="A4610" s="57">
        <f t="shared" ca="1" si="142"/>
        <v>228400</v>
      </c>
      <c r="B4610" s="50">
        <f t="shared" ca="1" si="143"/>
        <v>-134.03631577614431</v>
      </c>
    </row>
    <row r="4611" spans="1:2">
      <c r="A4611" s="57">
        <f t="shared" ca="1" si="142"/>
        <v>228450</v>
      </c>
      <c r="B4611" s="50">
        <f t="shared" ca="1" si="143"/>
        <v>-133.93666535689366</v>
      </c>
    </row>
    <row r="4612" spans="1:2">
      <c r="A4612" s="57">
        <f t="shared" ca="1" si="142"/>
        <v>228500</v>
      </c>
      <c r="B4612" s="50">
        <f t="shared" ca="1" si="143"/>
        <v>-133.83836384943959</v>
      </c>
    </row>
    <row r="4613" spans="1:2">
      <c r="A4613" s="57">
        <f t="shared" ca="1" si="142"/>
        <v>228550</v>
      </c>
      <c r="B4613" s="50">
        <f t="shared" ca="1" si="143"/>
        <v>-133.74140279026744</v>
      </c>
    </row>
    <row r="4614" spans="1:2">
      <c r="A4614" s="57">
        <f t="shared" ca="1" si="142"/>
        <v>228600</v>
      </c>
      <c r="B4614" s="50">
        <f t="shared" ca="1" si="143"/>
        <v>-133.6457738685331</v>
      </c>
    </row>
    <row r="4615" spans="1:2">
      <c r="A4615" s="57">
        <f t="shared" ca="1" si="142"/>
        <v>228650</v>
      </c>
      <c r="B4615" s="50">
        <f t="shared" ca="1" si="143"/>
        <v>-133.55146892321142</v>
      </c>
    </row>
    <row r="4616" spans="1:2">
      <c r="A4616" s="57">
        <f t="shared" ca="1" si="142"/>
        <v>228700</v>
      </c>
      <c r="B4616" s="50">
        <f t="shared" ca="1" si="143"/>
        <v>-133.45847994031999</v>
      </c>
    </row>
    <row r="4617" spans="1:2">
      <c r="A4617" s="57">
        <f t="shared" ca="1" si="142"/>
        <v>228750</v>
      </c>
      <c r="B4617" s="50">
        <f t="shared" ca="1" si="143"/>
        <v>-133.36679905021424</v>
      </c>
    </row>
    <row r="4618" spans="1:2">
      <c r="A4618" s="57">
        <f t="shared" ca="1" si="142"/>
        <v>228800</v>
      </c>
      <c r="B4618" s="50">
        <f t="shared" ca="1" si="143"/>
        <v>-133.27641852495327</v>
      </c>
    </row>
    <row r="4619" spans="1:2">
      <c r="A4619" s="57">
        <f t="shared" ca="1" si="142"/>
        <v>228850</v>
      </c>
      <c r="B4619" s="50">
        <f t="shared" ca="1" si="143"/>
        <v>-133.18733077573287</v>
      </c>
    </row>
    <row r="4620" spans="1:2">
      <c r="A4620" s="57">
        <f t="shared" ca="1" si="142"/>
        <v>228900</v>
      </c>
      <c r="B4620" s="50">
        <f t="shared" ca="1" si="143"/>
        <v>-133.09952835038592</v>
      </c>
    </row>
    <row r="4621" spans="1:2">
      <c r="A4621" s="57">
        <f t="shared" ca="1" si="142"/>
        <v>228950</v>
      </c>
      <c r="B4621" s="50">
        <f t="shared" ca="1" si="143"/>
        <v>-133.01300393094553</v>
      </c>
    </row>
    <row r="4622" spans="1:2">
      <c r="A4622" s="57">
        <f t="shared" ca="1" si="142"/>
        <v>229000</v>
      </c>
      <c r="B4622" s="50">
        <f t="shared" ca="1" si="143"/>
        <v>-132.92775033127165</v>
      </c>
    </row>
    <row r="4623" spans="1:2">
      <c r="A4623" s="57">
        <f t="shared" ca="1" si="142"/>
        <v>229050</v>
      </c>
      <c r="B4623" s="50">
        <f t="shared" ca="1" si="143"/>
        <v>-132.84376049473747</v>
      </c>
    </row>
    <row r="4624" spans="1:2">
      <c r="A4624" s="57">
        <f t="shared" ca="1" si="142"/>
        <v>229100</v>
      </c>
      <c r="B4624" s="50">
        <f t="shared" ca="1" si="143"/>
        <v>-132.76102749197497</v>
      </c>
    </row>
    <row r="4625" spans="1:2">
      <c r="A4625" s="57">
        <f t="shared" ca="1" si="142"/>
        <v>229150</v>
      </c>
      <c r="B4625" s="50">
        <f t="shared" ca="1" si="143"/>
        <v>-132.67954451867737</v>
      </c>
    </row>
    <row r="4626" spans="1:2">
      <c r="A4626" s="57">
        <f t="shared" ca="1" si="142"/>
        <v>229200</v>
      </c>
      <c r="B4626" s="50">
        <f t="shared" ca="1" si="143"/>
        <v>-132.59930489345774</v>
      </c>
    </row>
    <row r="4627" spans="1:2">
      <c r="A4627" s="57">
        <f t="shared" ca="1" si="142"/>
        <v>229250</v>
      </c>
      <c r="B4627" s="50">
        <f t="shared" ca="1" si="143"/>
        <v>-132.5203020557606</v>
      </c>
    </row>
    <row r="4628" spans="1:2">
      <c r="A4628" s="57">
        <f t="shared" ca="1" si="142"/>
        <v>229300</v>
      </c>
      <c r="B4628" s="50">
        <f t="shared" ca="1" si="143"/>
        <v>-132.44252956382735</v>
      </c>
    </row>
    <row r="4629" spans="1:2">
      <c r="A4629" s="57">
        <f t="shared" ca="1" si="142"/>
        <v>229350</v>
      </c>
      <c r="B4629" s="50">
        <f t="shared" ca="1" si="143"/>
        <v>-132.36598109271119</v>
      </c>
    </row>
    <row r="4630" spans="1:2">
      <c r="A4630" s="57">
        <f t="shared" ca="1" si="142"/>
        <v>229400</v>
      </c>
      <c r="B4630" s="50">
        <f t="shared" ca="1" si="143"/>
        <v>-132.29065043234331</v>
      </c>
    </row>
    <row r="4631" spans="1:2">
      <c r="A4631" s="57">
        <f t="shared" ca="1" si="142"/>
        <v>229450</v>
      </c>
      <c r="B4631" s="50">
        <f t="shared" ca="1" si="143"/>
        <v>-132.21653148564596</v>
      </c>
    </row>
    <row r="4632" spans="1:2">
      <c r="A4632" s="57">
        <f t="shared" ca="1" si="142"/>
        <v>229500</v>
      </c>
      <c r="B4632" s="50">
        <f t="shared" ca="1" si="143"/>
        <v>-132.14361826669378</v>
      </c>
    </row>
    <row r="4633" spans="1:2">
      <c r="A4633" s="57">
        <f t="shared" ca="1" si="142"/>
        <v>229550</v>
      </c>
      <c r="B4633" s="50">
        <f t="shared" ca="1" si="143"/>
        <v>-132.07190489891983</v>
      </c>
    </row>
    <row r="4634" spans="1:2">
      <c r="A4634" s="57">
        <f t="shared" ca="1" si="142"/>
        <v>229600</v>
      </c>
      <c r="B4634" s="50">
        <f t="shared" ca="1" si="143"/>
        <v>-132.00138561336689</v>
      </c>
    </row>
    <row r="4635" spans="1:2">
      <c r="A4635" s="57">
        <f t="shared" ca="1" si="142"/>
        <v>229650</v>
      </c>
      <c r="B4635" s="50">
        <f t="shared" ca="1" si="143"/>
        <v>-131.93205474698149</v>
      </c>
    </row>
    <row r="4636" spans="1:2">
      <c r="A4636" s="57">
        <f t="shared" ca="1" si="142"/>
        <v>229700</v>
      </c>
      <c r="B4636" s="50">
        <f t="shared" ca="1" si="143"/>
        <v>-131.86390674095077</v>
      </c>
    </row>
    <row r="4637" spans="1:2">
      <c r="A4637" s="57">
        <f t="shared" ca="1" si="142"/>
        <v>229750</v>
      </c>
      <c r="B4637" s="50">
        <f t="shared" ca="1" si="143"/>
        <v>-131.79693613907972</v>
      </c>
    </row>
    <row r="4638" spans="1:2">
      <c r="A4638" s="57">
        <f t="shared" ca="1" si="142"/>
        <v>229800</v>
      </c>
      <c r="B4638" s="50">
        <f t="shared" ca="1" si="143"/>
        <v>-131.73113758620929</v>
      </c>
    </row>
    <row r="4639" spans="1:2">
      <c r="A4639" s="57">
        <f t="shared" ca="1" si="142"/>
        <v>229850</v>
      </c>
      <c r="B4639" s="50">
        <f t="shared" ca="1" si="143"/>
        <v>-131.66650582667248</v>
      </c>
    </row>
    <row r="4640" spans="1:2">
      <c r="A4640" s="57">
        <f t="shared" ca="1" si="142"/>
        <v>229900</v>
      </c>
      <c r="B4640" s="50">
        <f t="shared" ca="1" si="143"/>
        <v>-131.6030357027893</v>
      </c>
    </row>
    <row r="4641" spans="1:2">
      <c r="A4641" s="57">
        <f t="shared" ca="1" si="142"/>
        <v>229950</v>
      </c>
      <c r="B4641" s="50">
        <f t="shared" ca="1" si="143"/>
        <v>-131.54072215339818</v>
      </c>
    </row>
    <row r="4642" spans="1:2">
      <c r="A4642" s="57">
        <f t="shared" ca="1" si="142"/>
        <v>230000</v>
      </c>
      <c r="B4642" s="50">
        <f t="shared" ca="1" si="143"/>
        <v>-131.47956021242373</v>
      </c>
    </row>
    <row r="4643" spans="1:2">
      <c r="A4643" s="57">
        <f t="shared" ca="1" si="142"/>
        <v>230050</v>
      </c>
      <c r="B4643" s="50">
        <f t="shared" ca="1" si="143"/>
        <v>-131.41954500747968</v>
      </c>
    </row>
    <row r="4644" spans="1:2">
      <c r="A4644" s="57">
        <f t="shared" ca="1" si="142"/>
        <v>230100</v>
      </c>
      <c r="B4644" s="50">
        <f t="shared" ca="1" si="143"/>
        <v>-131.36067175850579</v>
      </c>
    </row>
    <row r="4645" spans="1:2">
      <c r="A4645" s="57">
        <f t="shared" ca="1" si="142"/>
        <v>230150</v>
      </c>
      <c r="B4645" s="50">
        <f t="shared" ca="1" si="143"/>
        <v>-131.30293577643835</v>
      </c>
    </row>
    <row r="4646" spans="1:2">
      <c r="A4646" s="57">
        <f t="shared" ca="1" si="142"/>
        <v>230200</v>
      </c>
      <c r="B4646" s="50">
        <f t="shared" ca="1" si="143"/>
        <v>-131.24633246191368</v>
      </c>
    </row>
    <row r="4647" spans="1:2">
      <c r="A4647" s="57">
        <f t="shared" ca="1" si="142"/>
        <v>230250</v>
      </c>
      <c r="B4647" s="50">
        <f t="shared" ca="1" si="143"/>
        <v>-131.19085730400269</v>
      </c>
    </row>
    <row r="4648" spans="1:2">
      <c r="A4648" s="57">
        <f t="shared" ca="1" si="142"/>
        <v>230300</v>
      </c>
      <c r="B4648" s="50">
        <f t="shared" ca="1" si="143"/>
        <v>-131.13650587897735</v>
      </c>
    </row>
    <row r="4649" spans="1:2">
      <c r="A4649" s="57">
        <f t="shared" ca="1" si="142"/>
        <v>230350</v>
      </c>
      <c r="B4649" s="50">
        <f t="shared" ca="1" si="143"/>
        <v>-131.08327384910638</v>
      </c>
    </row>
    <row r="4650" spans="1:2">
      <c r="A4650" s="57">
        <f t="shared" ca="1" si="142"/>
        <v>230400</v>
      </c>
      <c r="B4650" s="50">
        <f t="shared" ca="1" si="143"/>
        <v>-131.03115696148163</v>
      </c>
    </row>
    <row r="4651" spans="1:2">
      <c r="A4651" s="57">
        <f t="shared" ref="A4651:A4714" ca="1" si="144">OFFSET(A4651,-1,0)+f_stop/5000</f>
        <v>230450</v>
      </c>
      <c r="B4651" s="50">
        <f t="shared" ref="B4651:B4714" ca="1" si="145">20*LOG(ABS(   (1/f_dec*SIN(f_dec*$A4651/Fm*PI())/SIN($A4651/Fm*PI()))^(order-2) * (1/f_dec2*SIN(f_dec2*$A4651/Fm*PI())/SIN($A4651/Fm*PI())) *  (1/(f_dec*n_avg)*SIN((f_dec*n_avg)*$A4651/Fm*PI())/SIN($A4651/Fm*PI()))    ))</f>
        <v>-130.98015104687235</v>
      </c>
    </row>
    <row r="4652" spans="1:2">
      <c r="A4652" s="57">
        <f t="shared" ca="1" si="144"/>
        <v>230500</v>
      </c>
      <c r="B4652" s="50">
        <f t="shared" ca="1" si="145"/>
        <v>-130.93025201860848</v>
      </c>
    </row>
    <row r="4653" spans="1:2">
      <c r="A4653" s="57">
        <f t="shared" ca="1" si="144"/>
        <v>230550</v>
      </c>
      <c r="B4653" s="50">
        <f t="shared" ca="1" si="145"/>
        <v>-130.88145587149063</v>
      </c>
    </row>
    <row r="4654" spans="1:2">
      <c r="A4654" s="57">
        <f t="shared" ca="1" si="144"/>
        <v>230600</v>
      </c>
      <c r="B4654" s="50">
        <f t="shared" ca="1" si="145"/>
        <v>-130.83375868072773</v>
      </c>
    </row>
    <row r="4655" spans="1:2">
      <c r="A4655" s="57">
        <f t="shared" ca="1" si="144"/>
        <v>230650</v>
      </c>
      <c r="B4655" s="50">
        <f t="shared" ca="1" si="145"/>
        <v>-130.78715660090012</v>
      </c>
    </row>
    <row r="4656" spans="1:2">
      <c r="A4656" s="57">
        <f t="shared" ca="1" si="144"/>
        <v>230700</v>
      </c>
      <c r="B4656" s="50">
        <f t="shared" ca="1" si="145"/>
        <v>-130.74164586494922</v>
      </c>
    </row>
    <row r="4657" spans="1:2">
      <c r="A4657" s="57">
        <f t="shared" ca="1" si="144"/>
        <v>230750</v>
      </c>
      <c r="B4657" s="50">
        <f t="shared" ca="1" si="145"/>
        <v>-130.69722278319131</v>
      </c>
    </row>
    <row r="4658" spans="1:2">
      <c r="A4658" s="57">
        <f t="shared" ca="1" si="144"/>
        <v>230800</v>
      </c>
      <c r="B4658" s="50">
        <f t="shared" ca="1" si="145"/>
        <v>-130.65388374235667</v>
      </c>
    </row>
    <row r="4659" spans="1:2">
      <c r="A4659" s="57">
        <f t="shared" ca="1" si="144"/>
        <v>230850</v>
      </c>
      <c r="B4659" s="50">
        <f t="shared" ca="1" si="145"/>
        <v>-130.6116252046522</v>
      </c>
    </row>
    <row r="4660" spans="1:2">
      <c r="A4660" s="57">
        <f t="shared" ca="1" si="144"/>
        <v>230900</v>
      </c>
      <c r="B4660" s="50">
        <f t="shared" ca="1" si="145"/>
        <v>-130.57044370684739</v>
      </c>
    </row>
    <row r="4661" spans="1:2">
      <c r="A4661" s="57">
        <f t="shared" ca="1" si="144"/>
        <v>230950</v>
      </c>
      <c r="B4661" s="50">
        <f t="shared" ca="1" si="145"/>
        <v>-130.53033585938374</v>
      </c>
    </row>
    <row r="4662" spans="1:2">
      <c r="A4662" s="57">
        <f t="shared" ca="1" si="144"/>
        <v>231000</v>
      </c>
      <c r="B4662" s="50">
        <f t="shared" ca="1" si="145"/>
        <v>-130.49129834550615</v>
      </c>
    </row>
    <row r="4663" spans="1:2">
      <c r="A4663" s="57">
        <f t="shared" ca="1" si="144"/>
        <v>231050</v>
      </c>
      <c r="B4663" s="50">
        <f t="shared" ca="1" si="145"/>
        <v>-130.45332792041631</v>
      </c>
    </row>
    <row r="4664" spans="1:2">
      <c r="A4664" s="57">
        <f t="shared" ca="1" si="144"/>
        <v>231100</v>
      </c>
      <c r="B4664" s="50">
        <f t="shared" ca="1" si="145"/>
        <v>-130.41642141044784</v>
      </c>
    </row>
    <row r="4665" spans="1:2">
      <c r="A4665" s="57">
        <f t="shared" ca="1" si="144"/>
        <v>231150</v>
      </c>
      <c r="B4665" s="50">
        <f t="shared" ca="1" si="145"/>
        <v>-130.3805757122621</v>
      </c>
    </row>
    <row r="4666" spans="1:2">
      <c r="A4666" s="57">
        <f t="shared" ca="1" si="144"/>
        <v>231200</v>
      </c>
      <c r="B4666" s="50">
        <f t="shared" ca="1" si="145"/>
        <v>-130.34578779206487</v>
      </c>
    </row>
    <row r="4667" spans="1:2">
      <c r="A4667" s="57">
        <f t="shared" ca="1" si="144"/>
        <v>231250</v>
      </c>
      <c r="B4667" s="50">
        <f t="shared" ca="1" si="145"/>
        <v>-130.31205468484305</v>
      </c>
    </row>
    <row r="4668" spans="1:2">
      <c r="A4668" s="57">
        <f t="shared" ca="1" si="144"/>
        <v>231300</v>
      </c>
      <c r="B4668" s="50">
        <f t="shared" ca="1" si="145"/>
        <v>-130.27937349362125</v>
      </c>
    </row>
    <row r="4669" spans="1:2">
      <c r="A4669" s="57">
        <f t="shared" ca="1" si="144"/>
        <v>231350</v>
      </c>
      <c r="B4669" s="50">
        <f t="shared" ca="1" si="145"/>
        <v>-130.2477413887375</v>
      </c>
    </row>
    <row r="4670" spans="1:2">
      <c r="A4670" s="57">
        <f t="shared" ca="1" si="144"/>
        <v>231400</v>
      </c>
      <c r="B4670" s="50">
        <f t="shared" ca="1" si="145"/>
        <v>-130.21715560713821</v>
      </c>
    </row>
    <row r="4671" spans="1:2">
      <c r="A4671" s="57">
        <f t="shared" ca="1" si="144"/>
        <v>231450</v>
      </c>
      <c r="B4671" s="50">
        <f t="shared" ca="1" si="145"/>
        <v>-130.1876134516915</v>
      </c>
    </row>
    <row r="4672" spans="1:2">
      <c r="A4672" s="57">
        <f t="shared" ca="1" si="144"/>
        <v>231500</v>
      </c>
      <c r="B4672" s="50">
        <f t="shared" ca="1" si="145"/>
        <v>-130.15911229051892</v>
      </c>
    </row>
    <row r="4673" spans="1:2">
      <c r="A4673" s="57">
        <f t="shared" ca="1" si="144"/>
        <v>231550</v>
      </c>
      <c r="B4673" s="50">
        <f t="shared" ca="1" si="145"/>
        <v>-130.131649556345</v>
      </c>
    </row>
    <row r="4674" spans="1:2">
      <c r="A4674" s="57">
        <f t="shared" ca="1" si="144"/>
        <v>231600</v>
      </c>
      <c r="B4674" s="50">
        <f t="shared" ca="1" si="145"/>
        <v>-130.10522274586424</v>
      </c>
    </row>
    <row r="4675" spans="1:2">
      <c r="A4675" s="57">
        <f t="shared" ca="1" si="144"/>
        <v>231650</v>
      </c>
      <c r="B4675" s="50">
        <f t="shared" ca="1" si="145"/>
        <v>-130.07982941912553</v>
      </c>
    </row>
    <row r="4676" spans="1:2">
      <c r="A4676" s="57">
        <f t="shared" ca="1" si="144"/>
        <v>231700</v>
      </c>
      <c r="B4676" s="50">
        <f t="shared" ca="1" si="145"/>
        <v>-130.0554671989332</v>
      </c>
    </row>
    <row r="4677" spans="1:2">
      <c r="A4677" s="57">
        <f t="shared" ca="1" si="144"/>
        <v>231750</v>
      </c>
      <c r="B4677" s="50">
        <f t="shared" ca="1" si="145"/>
        <v>-130.03213377026506</v>
      </c>
    </row>
    <row r="4678" spans="1:2">
      <c r="A4678" s="57">
        <f t="shared" ca="1" si="144"/>
        <v>231800</v>
      </c>
      <c r="B4678" s="50">
        <f t="shared" ca="1" si="145"/>
        <v>-130.00982687970614</v>
      </c>
    </row>
    <row r="4679" spans="1:2">
      <c r="A4679" s="57">
        <f t="shared" ca="1" si="144"/>
        <v>231850</v>
      </c>
      <c r="B4679" s="50">
        <f t="shared" ca="1" si="145"/>
        <v>-129.98854433489902</v>
      </c>
    </row>
    <row r="4680" spans="1:2">
      <c r="A4680" s="57">
        <f t="shared" ca="1" si="144"/>
        <v>231900</v>
      </c>
      <c r="B4680" s="50">
        <f t="shared" ca="1" si="145"/>
        <v>-129.9682840040094</v>
      </c>
    </row>
    <row r="4681" spans="1:2">
      <c r="A4681" s="57">
        <f t="shared" ca="1" si="144"/>
        <v>231950</v>
      </c>
      <c r="B4681" s="50">
        <f t="shared" ca="1" si="145"/>
        <v>-129.94904381520763</v>
      </c>
    </row>
    <row r="4682" spans="1:2">
      <c r="A4682" s="57">
        <f t="shared" ca="1" si="144"/>
        <v>232000</v>
      </c>
      <c r="B4682" s="50">
        <f t="shared" ca="1" si="145"/>
        <v>-129.93082175616476</v>
      </c>
    </row>
    <row r="4683" spans="1:2">
      <c r="A4683" s="57">
        <f t="shared" ca="1" si="144"/>
        <v>232050</v>
      </c>
      <c r="B4683" s="50">
        <f t="shared" ca="1" si="145"/>
        <v>-129.9136158735642</v>
      </c>
    </row>
    <row r="4684" spans="1:2">
      <c r="A4684" s="57">
        <f t="shared" ca="1" si="144"/>
        <v>232100</v>
      </c>
      <c r="B4684" s="50">
        <f t="shared" ca="1" si="145"/>
        <v>-129.89742427262757</v>
      </c>
    </row>
    <row r="4685" spans="1:2">
      <c r="A4685" s="57">
        <f t="shared" ca="1" si="144"/>
        <v>232150</v>
      </c>
      <c r="B4685" s="50">
        <f t="shared" ca="1" si="145"/>
        <v>-129.88224511665533</v>
      </c>
    </row>
    <row r="4686" spans="1:2">
      <c r="A4686" s="57">
        <f t="shared" ca="1" si="144"/>
        <v>232200</v>
      </c>
      <c r="B4686" s="50">
        <f t="shared" ca="1" si="145"/>
        <v>-129.86807662658137</v>
      </c>
    </row>
    <row r="4687" spans="1:2">
      <c r="A4687" s="57">
        <f t="shared" ca="1" si="144"/>
        <v>232250</v>
      </c>
      <c r="B4687" s="50">
        <f t="shared" ca="1" si="145"/>
        <v>-129.85491708054178</v>
      </c>
    </row>
    <row r="4688" spans="1:2">
      <c r="A4688" s="57">
        <f t="shared" ca="1" si="144"/>
        <v>232300</v>
      </c>
      <c r="B4688" s="50">
        <f t="shared" ca="1" si="145"/>
        <v>-129.84276481345739</v>
      </c>
    </row>
    <row r="4689" spans="1:2">
      <c r="A4689" s="57">
        <f t="shared" ca="1" si="144"/>
        <v>232350</v>
      </c>
      <c r="B4689" s="50">
        <f t="shared" ca="1" si="145"/>
        <v>-129.83161821662975</v>
      </c>
    </row>
    <row r="4690" spans="1:2">
      <c r="A4690" s="57">
        <f t="shared" ca="1" si="144"/>
        <v>232400</v>
      </c>
      <c r="B4690" s="50">
        <f t="shared" ca="1" si="145"/>
        <v>-129.82147573735068</v>
      </c>
    </row>
    <row r="4691" spans="1:2">
      <c r="A4691" s="57">
        <f t="shared" ca="1" si="144"/>
        <v>232450</v>
      </c>
      <c r="B4691" s="50">
        <f t="shared" ca="1" si="145"/>
        <v>-129.81233587852495</v>
      </c>
    </row>
    <row r="4692" spans="1:2">
      <c r="A4692" s="57">
        <f t="shared" ca="1" si="144"/>
        <v>232500</v>
      </c>
      <c r="B4692" s="50">
        <f t="shared" ca="1" si="145"/>
        <v>-129.80419719830576</v>
      </c>
    </row>
    <row r="4693" spans="1:2">
      <c r="A4693" s="57">
        <f t="shared" ca="1" si="144"/>
        <v>232550</v>
      </c>
      <c r="B4693" s="50">
        <f t="shared" ca="1" si="145"/>
        <v>-129.79705830974356</v>
      </c>
    </row>
    <row r="4694" spans="1:2">
      <c r="A4694" s="57">
        <f t="shared" ca="1" si="144"/>
        <v>232600</v>
      </c>
      <c r="B4694" s="50">
        <f t="shared" ca="1" si="145"/>
        <v>-129.79091788044676</v>
      </c>
    </row>
    <row r="4695" spans="1:2">
      <c r="A4695" s="57">
        <f t="shared" ca="1" si="144"/>
        <v>232650</v>
      </c>
      <c r="B4695" s="50">
        <f t="shared" ca="1" si="145"/>
        <v>-129.78577463225577</v>
      </c>
    </row>
    <row r="4696" spans="1:2">
      <c r="A4696" s="57">
        <f t="shared" ca="1" si="144"/>
        <v>232700</v>
      </c>
      <c r="B4696" s="50">
        <f t="shared" ca="1" si="145"/>
        <v>-129.78162734092874</v>
      </c>
    </row>
    <row r="4697" spans="1:2">
      <c r="A4697" s="57">
        <f t="shared" ca="1" si="144"/>
        <v>232750</v>
      </c>
      <c r="B4697" s="50">
        <f t="shared" ca="1" si="145"/>
        <v>-129.77847483583983</v>
      </c>
    </row>
    <row r="4698" spans="1:2">
      <c r="A4698" s="57">
        <f t="shared" ca="1" si="144"/>
        <v>232800</v>
      </c>
      <c r="B4698" s="50">
        <f t="shared" ca="1" si="145"/>
        <v>-129.77631599968927</v>
      </c>
    </row>
    <row r="4699" spans="1:2">
      <c r="A4699" s="57">
        <f t="shared" ca="1" si="144"/>
        <v>232850</v>
      </c>
      <c r="B4699" s="50">
        <f t="shared" ca="1" si="145"/>
        <v>-129.77514976822556</v>
      </c>
    </row>
    <row r="4700" spans="1:2">
      <c r="A4700" s="57">
        <f t="shared" ca="1" si="144"/>
        <v>232900</v>
      </c>
      <c r="B4700" s="50">
        <f t="shared" ca="1" si="145"/>
        <v>-129.77497512997923</v>
      </c>
    </row>
    <row r="4701" spans="1:2">
      <c r="A4701" s="57">
        <f t="shared" ca="1" si="144"/>
        <v>232950</v>
      </c>
      <c r="B4701" s="50">
        <f t="shared" ca="1" si="145"/>
        <v>-129.77579112600833</v>
      </c>
    </row>
    <row r="4702" spans="1:2">
      <c r="A4702" s="57">
        <f t="shared" ca="1" si="144"/>
        <v>233000</v>
      </c>
      <c r="B4702" s="50">
        <f t="shared" ca="1" si="145"/>
        <v>-129.77759684965548</v>
      </c>
    </row>
    <row r="4703" spans="1:2">
      <c r="A4703" s="57">
        <f t="shared" ca="1" si="144"/>
        <v>233050</v>
      </c>
      <c r="B4703" s="50">
        <f t="shared" ca="1" si="145"/>
        <v>-129.78039144631609</v>
      </c>
    </row>
    <row r="4704" spans="1:2">
      <c r="A4704" s="57">
        <f t="shared" ca="1" si="144"/>
        <v>233100</v>
      </c>
      <c r="B4704" s="50">
        <f t="shared" ca="1" si="145"/>
        <v>-129.78417411321811</v>
      </c>
    </row>
    <row r="4705" spans="1:2">
      <c r="A4705" s="57">
        <f t="shared" ca="1" si="144"/>
        <v>233150</v>
      </c>
      <c r="B4705" s="50">
        <f t="shared" ca="1" si="145"/>
        <v>-129.78894409921284</v>
      </c>
    </row>
    <row r="4706" spans="1:2">
      <c r="A4706" s="57">
        <f t="shared" ca="1" si="144"/>
        <v>233200</v>
      </c>
      <c r="B4706" s="50">
        <f t="shared" ca="1" si="145"/>
        <v>-129.79470070457677</v>
      </c>
    </row>
    <row r="4707" spans="1:2">
      <c r="A4707" s="57">
        <f t="shared" ca="1" si="144"/>
        <v>233250</v>
      </c>
      <c r="B4707" s="50">
        <f t="shared" ca="1" si="145"/>
        <v>-129.8014432808244</v>
      </c>
    </row>
    <row r="4708" spans="1:2">
      <c r="A4708" s="57">
        <f t="shared" ca="1" si="144"/>
        <v>233300</v>
      </c>
      <c r="B4708" s="50">
        <f t="shared" ca="1" si="145"/>
        <v>-129.80917123053203</v>
      </c>
    </row>
    <row r="4709" spans="1:2">
      <c r="A4709" s="57">
        <f t="shared" ca="1" si="144"/>
        <v>233350</v>
      </c>
      <c r="B4709" s="50">
        <f t="shared" ca="1" si="145"/>
        <v>-129.81788400717235</v>
      </c>
    </row>
    <row r="4710" spans="1:2">
      <c r="A4710" s="57">
        <f t="shared" ca="1" si="144"/>
        <v>233400</v>
      </c>
      <c r="B4710" s="50">
        <f t="shared" ca="1" si="145"/>
        <v>-129.82758111495954</v>
      </c>
    </row>
    <row r="4711" spans="1:2">
      <c r="A4711" s="57">
        <f t="shared" ca="1" si="144"/>
        <v>233450</v>
      </c>
      <c r="B4711" s="50">
        <f t="shared" ca="1" si="145"/>
        <v>-129.83826210870524</v>
      </c>
    </row>
    <row r="4712" spans="1:2">
      <c r="A4712" s="57">
        <f t="shared" ca="1" si="144"/>
        <v>233500</v>
      </c>
      <c r="B4712" s="50">
        <f t="shared" ca="1" si="145"/>
        <v>-129.84992659368493</v>
      </c>
    </row>
    <row r="4713" spans="1:2">
      <c r="A4713" s="57">
        <f t="shared" ca="1" si="144"/>
        <v>233550</v>
      </c>
      <c r="B4713" s="50">
        <f t="shared" ca="1" si="145"/>
        <v>-129.86257422551495</v>
      </c>
    </row>
    <row r="4714" spans="1:2">
      <c r="A4714" s="57">
        <f t="shared" ca="1" si="144"/>
        <v>233600</v>
      </c>
      <c r="B4714" s="50">
        <f t="shared" ca="1" si="145"/>
        <v>-129.87620471003976</v>
      </c>
    </row>
    <row r="4715" spans="1:2">
      <c r="A4715" s="57">
        <f t="shared" ref="A4715:A4778" ca="1" si="146">OFFSET(A4715,-1,0)+f_stop/5000</f>
        <v>233650</v>
      </c>
      <c r="B4715" s="50">
        <f t="shared" ref="B4715:B4778" ca="1" si="147">20*LOG(ABS(   (1/f_dec*SIN(f_dec*$A4715/Fm*PI())/SIN($A4715/Fm*PI()))^(order-2) * (1/f_dec2*SIN(f_dec2*$A4715/Fm*PI())/SIN($A4715/Fm*PI())) *  (1/(f_dec*n_avg)*SIN((f_dec*n_avg)*$A4715/Fm*PI())/SIN($A4715/Fm*PI()))    ))</f>
        <v>-129.89081780322977</v>
      </c>
    </row>
    <row r="4716" spans="1:2">
      <c r="A4716" s="57">
        <f t="shared" ca="1" si="146"/>
        <v>233700</v>
      </c>
      <c r="B4716" s="50">
        <f t="shared" ca="1" si="147"/>
        <v>-129.90641331108941</v>
      </c>
    </row>
    <row r="4717" spans="1:2">
      <c r="A4717" s="57">
        <f t="shared" ca="1" si="146"/>
        <v>233750</v>
      </c>
      <c r="B4717" s="50">
        <f t="shared" ca="1" si="147"/>
        <v>-129.92299108957548</v>
      </c>
    </row>
    <row r="4718" spans="1:2">
      <c r="A4718" s="57">
        <f t="shared" ca="1" si="146"/>
        <v>233800</v>
      </c>
      <c r="B4718" s="50">
        <f t="shared" ca="1" si="147"/>
        <v>-129.94055104452565</v>
      </c>
    </row>
    <row r="4719" spans="1:2">
      <c r="A4719" s="57">
        <f t="shared" ca="1" si="146"/>
        <v>233850</v>
      </c>
      <c r="B4719" s="50">
        <f t="shared" ca="1" si="147"/>
        <v>-129.95909313159731</v>
      </c>
    </row>
    <row r="4720" spans="1:2">
      <c r="A4720" s="57">
        <f t="shared" ca="1" si="146"/>
        <v>233900</v>
      </c>
      <c r="B4720" s="50">
        <f t="shared" ca="1" si="147"/>
        <v>-129.9786173562166</v>
      </c>
    </row>
    <row r="4721" spans="1:2">
      <c r="A4721" s="57">
        <f t="shared" ca="1" si="146"/>
        <v>233950</v>
      </c>
      <c r="B4721" s="50">
        <f t="shared" ca="1" si="147"/>
        <v>-129.99912377353721</v>
      </c>
    </row>
    <row r="4722" spans="1:2">
      <c r="A4722" s="57">
        <f t="shared" ca="1" si="146"/>
        <v>234000</v>
      </c>
      <c r="B4722" s="50">
        <f t="shared" ca="1" si="147"/>
        <v>-130.02061248840974</v>
      </c>
    </row>
    <row r="4723" spans="1:2">
      <c r="A4723" s="57">
        <f t="shared" ca="1" si="146"/>
        <v>234050</v>
      </c>
      <c r="B4723" s="50">
        <f t="shared" ca="1" si="147"/>
        <v>-130.0430836553609</v>
      </c>
    </row>
    <row r="4724" spans="1:2">
      <c r="A4724" s="57">
        <f t="shared" ca="1" si="146"/>
        <v>234100</v>
      </c>
      <c r="B4724" s="50">
        <f t="shared" ca="1" si="147"/>
        <v>-130.06653747858277</v>
      </c>
    </row>
    <row r="4725" spans="1:2">
      <c r="A4725" s="57">
        <f t="shared" ca="1" si="146"/>
        <v>234150</v>
      </c>
      <c r="B4725" s="50">
        <f t="shared" ca="1" si="147"/>
        <v>-130.09097421193218</v>
      </c>
    </row>
    <row r="4726" spans="1:2">
      <c r="A4726" s="57">
        <f t="shared" ca="1" si="146"/>
        <v>234200</v>
      </c>
      <c r="B4726" s="50">
        <f t="shared" ca="1" si="147"/>
        <v>-130.11639415894007</v>
      </c>
    </row>
    <row r="4727" spans="1:2">
      <c r="A4727" s="57">
        <f t="shared" ca="1" si="146"/>
        <v>234250</v>
      </c>
      <c r="B4727" s="50">
        <f t="shared" ca="1" si="147"/>
        <v>-130.14279767283097</v>
      </c>
    </row>
    <row r="4728" spans="1:2">
      <c r="A4728" s="57">
        <f t="shared" ca="1" si="146"/>
        <v>234300</v>
      </c>
      <c r="B4728" s="50">
        <f t="shared" ca="1" si="147"/>
        <v>-130.17018515655229</v>
      </c>
    </row>
    <row r="4729" spans="1:2">
      <c r="A4729" s="57">
        <f t="shared" ca="1" si="146"/>
        <v>234350</v>
      </c>
      <c r="B4729" s="50">
        <f t="shared" ca="1" si="147"/>
        <v>-130.19855706281416</v>
      </c>
    </row>
    <row r="4730" spans="1:2">
      <c r="A4730" s="57">
        <f t="shared" ca="1" si="146"/>
        <v>234400</v>
      </c>
      <c r="B4730" s="50">
        <f t="shared" ca="1" si="147"/>
        <v>-130.2279138941386</v>
      </c>
    </row>
    <row r="4731" spans="1:2">
      <c r="A4731" s="57">
        <f t="shared" ca="1" si="146"/>
        <v>234450</v>
      </c>
      <c r="B4731" s="50">
        <f t="shared" ca="1" si="147"/>
        <v>-130.25825620291931</v>
      </c>
    </row>
    <row r="4732" spans="1:2">
      <c r="A4732" s="57">
        <f t="shared" ca="1" si="146"/>
        <v>234500</v>
      </c>
      <c r="B4732" s="50">
        <f t="shared" ca="1" si="147"/>
        <v>-130.28958459149132</v>
      </c>
    </row>
    <row r="4733" spans="1:2">
      <c r="A4733" s="57">
        <f t="shared" ca="1" si="146"/>
        <v>234550</v>
      </c>
      <c r="B4733" s="50">
        <f t="shared" ca="1" si="147"/>
        <v>-130.32189971221089</v>
      </c>
    </row>
    <row r="4734" spans="1:2">
      <c r="A4734" s="57">
        <f t="shared" ca="1" si="146"/>
        <v>234600</v>
      </c>
      <c r="B4734" s="50">
        <f t="shared" ca="1" si="147"/>
        <v>-130.35520226754514</v>
      </c>
    </row>
    <row r="4735" spans="1:2">
      <c r="A4735" s="57">
        <f t="shared" ca="1" si="146"/>
        <v>234650</v>
      </c>
      <c r="B4735" s="50">
        <f t="shared" ca="1" si="147"/>
        <v>-130.38949301017243</v>
      </c>
    </row>
    <row r="4736" spans="1:2">
      <c r="A4736" s="57">
        <f t="shared" ca="1" si="146"/>
        <v>234700</v>
      </c>
      <c r="B4736" s="50">
        <f t="shared" ca="1" si="147"/>
        <v>-130.4247727430924</v>
      </c>
    </row>
    <row r="4737" spans="1:2">
      <c r="A4737" s="57">
        <f t="shared" ca="1" si="146"/>
        <v>234750</v>
      </c>
      <c r="B4737" s="50">
        <f t="shared" ca="1" si="147"/>
        <v>-130.46104231974658</v>
      </c>
    </row>
    <row r="4738" spans="1:2">
      <c r="A4738" s="57">
        <f t="shared" ca="1" si="146"/>
        <v>234800</v>
      </c>
      <c r="B4738" s="50">
        <f t="shared" ca="1" si="147"/>
        <v>-130.49830264414902</v>
      </c>
    </row>
    <row r="4739" spans="1:2">
      <c r="A4739" s="57">
        <f t="shared" ca="1" si="146"/>
        <v>234850</v>
      </c>
      <c r="B4739" s="50">
        <f t="shared" ca="1" si="147"/>
        <v>-130.53655467102749</v>
      </c>
    </row>
    <row r="4740" spans="1:2">
      <c r="A4740" s="57">
        <f t="shared" ca="1" si="146"/>
        <v>234900</v>
      </c>
      <c r="B4740" s="50">
        <f t="shared" ca="1" si="147"/>
        <v>-130.57579940597486</v>
      </c>
    </row>
    <row r="4741" spans="1:2">
      <c r="A4741" s="57">
        <f t="shared" ca="1" si="146"/>
        <v>234950</v>
      </c>
      <c r="B4741" s="50">
        <f t="shared" ca="1" si="147"/>
        <v>-130.61603790561097</v>
      </c>
    </row>
    <row r="4742" spans="1:2">
      <c r="A4742" s="57">
        <f t="shared" ca="1" si="146"/>
        <v>235000</v>
      </c>
      <c r="B4742" s="50">
        <f t="shared" ca="1" si="147"/>
        <v>-130.657271277755</v>
      </c>
    </row>
    <row r="4743" spans="1:2">
      <c r="A4743" s="57">
        <f t="shared" ca="1" si="146"/>
        <v>235050</v>
      </c>
      <c r="B4743" s="50">
        <f t="shared" ca="1" si="147"/>
        <v>-130.69950068160858</v>
      </c>
    </row>
    <row r="4744" spans="1:2">
      <c r="A4744" s="57">
        <f t="shared" ca="1" si="146"/>
        <v>235100</v>
      </c>
      <c r="B4744" s="50">
        <f t="shared" ca="1" si="147"/>
        <v>-130.74272732794893</v>
      </c>
    </row>
    <row r="4745" spans="1:2">
      <c r="A4745" s="57">
        <f t="shared" ca="1" si="146"/>
        <v>235150</v>
      </c>
      <c r="B4745" s="50">
        <f t="shared" ca="1" si="147"/>
        <v>-130.78695247933354</v>
      </c>
    </row>
    <row r="4746" spans="1:2">
      <c r="A4746" s="57">
        <f t="shared" ca="1" si="146"/>
        <v>235200</v>
      </c>
      <c r="B4746" s="50">
        <f t="shared" ca="1" si="147"/>
        <v>-130.83217745031493</v>
      </c>
    </row>
    <row r="4747" spans="1:2">
      <c r="A4747" s="57">
        <f t="shared" ca="1" si="146"/>
        <v>235250</v>
      </c>
      <c r="B4747" s="50">
        <f t="shared" ca="1" si="147"/>
        <v>-130.87840360766677</v>
      </c>
    </row>
    <row r="4748" spans="1:2">
      <c r="A4748" s="57">
        <f t="shared" ca="1" si="146"/>
        <v>235300</v>
      </c>
      <c r="B4748" s="50">
        <f t="shared" ca="1" si="147"/>
        <v>-130.92563237062049</v>
      </c>
    </row>
    <row r="4749" spans="1:2">
      <c r="A4749" s="57">
        <f t="shared" ca="1" si="146"/>
        <v>235350</v>
      </c>
      <c r="B4749" s="50">
        <f t="shared" ca="1" si="147"/>
        <v>-130.97386521111343</v>
      </c>
    </row>
    <row r="4750" spans="1:2">
      <c r="A4750" s="57">
        <f t="shared" ca="1" si="146"/>
        <v>235400</v>
      </c>
      <c r="B4750" s="50">
        <f t="shared" ca="1" si="147"/>
        <v>-131.02310365404773</v>
      </c>
    </row>
    <row r="4751" spans="1:2">
      <c r="A4751" s="57">
        <f t="shared" ca="1" si="146"/>
        <v>235450</v>
      </c>
      <c r="B4751" s="50">
        <f t="shared" ca="1" si="147"/>
        <v>-131.07334927756079</v>
      </c>
    </row>
    <row r="4752" spans="1:2">
      <c r="A4752" s="57">
        <f t="shared" ca="1" si="146"/>
        <v>235500</v>
      </c>
      <c r="B4752" s="50">
        <f t="shared" ca="1" si="147"/>
        <v>-131.12460371330687</v>
      </c>
    </row>
    <row r="4753" spans="1:2">
      <c r="A4753" s="57">
        <f t="shared" ca="1" si="146"/>
        <v>235550</v>
      </c>
      <c r="B4753" s="50">
        <f t="shared" ca="1" si="147"/>
        <v>-131.17686864675025</v>
      </c>
    </row>
    <row r="4754" spans="1:2">
      <c r="A4754" s="57">
        <f t="shared" ca="1" si="146"/>
        <v>235600</v>
      </c>
      <c r="B4754" s="50">
        <f t="shared" ca="1" si="147"/>
        <v>-131.23014581747012</v>
      </c>
    </row>
    <row r="4755" spans="1:2">
      <c r="A4755" s="57">
        <f t="shared" ca="1" si="146"/>
        <v>235650</v>
      </c>
      <c r="B4755" s="50">
        <f t="shared" ca="1" si="147"/>
        <v>-131.28443701947685</v>
      </c>
    </row>
    <row r="4756" spans="1:2">
      <c r="A4756" s="57">
        <f t="shared" ca="1" si="146"/>
        <v>235700</v>
      </c>
      <c r="B4756" s="50">
        <f t="shared" ca="1" si="147"/>
        <v>-131.33974410154065</v>
      </c>
    </row>
    <row r="4757" spans="1:2">
      <c r="A4757" s="57">
        <f t="shared" ca="1" si="146"/>
        <v>235750</v>
      </c>
      <c r="B4757" s="50">
        <f t="shared" ca="1" si="147"/>
        <v>-131.39606896753162</v>
      </c>
    </row>
    <row r="4758" spans="1:2">
      <c r="A4758" s="57">
        <f t="shared" ca="1" si="146"/>
        <v>235800</v>
      </c>
      <c r="B4758" s="50">
        <f t="shared" ca="1" si="147"/>
        <v>-131.45341357677245</v>
      </c>
    </row>
    <row r="4759" spans="1:2">
      <c r="A4759" s="57">
        <f t="shared" ca="1" si="146"/>
        <v>235850</v>
      </c>
      <c r="B4759" s="50">
        <f t="shared" ca="1" si="147"/>
        <v>-131.511779944403</v>
      </c>
    </row>
    <row r="4760" spans="1:2">
      <c r="A4760" s="57">
        <f t="shared" ca="1" si="146"/>
        <v>235900</v>
      </c>
      <c r="B4760" s="50">
        <f t="shared" ca="1" si="147"/>
        <v>-131.57117014175782</v>
      </c>
    </row>
    <row r="4761" spans="1:2">
      <c r="A4761" s="57">
        <f t="shared" ca="1" si="146"/>
        <v>235950</v>
      </c>
      <c r="B4761" s="50">
        <f t="shared" ca="1" si="147"/>
        <v>-131.63158629675559</v>
      </c>
    </row>
    <row r="4762" spans="1:2">
      <c r="A4762" s="57">
        <f t="shared" ca="1" si="146"/>
        <v>236000</v>
      </c>
      <c r="B4762" s="50">
        <f t="shared" ca="1" si="147"/>
        <v>-131.69303059430203</v>
      </c>
    </row>
    <row r="4763" spans="1:2">
      <c r="A4763" s="57">
        <f t="shared" ca="1" si="146"/>
        <v>236050</v>
      </c>
      <c r="B4763" s="50">
        <f t="shared" ca="1" si="147"/>
        <v>-131.75550527670521</v>
      </c>
    </row>
    <row r="4764" spans="1:2">
      <c r="A4764" s="57">
        <f t="shared" ca="1" si="146"/>
        <v>236100</v>
      </c>
      <c r="B4764" s="50">
        <f t="shared" ca="1" si="147"/>
        <v>-131.81901264410428</v>
      </c>
    </row>
    <row r="4765" spans="1:2">
      <c r="A4765" s="57">
        <f t="shared" ca="1" si="146"/>
        <v>236150</v>
      </c>
      <c r="B4765" s="50">
        <f t="shared" ca="1" si="147"/>
        <v>-131.88355505491126</v>
      </c>
    </row>
    <row r="4766" spans="1:2">
      <c r="A4766" s="57">
        <f t="shared" ca="1" si="146"/>
        <v>236200</v>
      </c>
      <c r="B4766" s="50">
        <f t="shared" ca="1" si="147"/>
        <v>-131.94913492626679</v>
      </c>
    </row>
    <row r="4767" spans="1:2">
      <c r="A4767" s="57">
        <f t="shared" ca="1" si="146"/>
        <v>236250</v>
      </c>
      <c r="B4767" s="50">
        <f t="shared" ca="1" si="147"/>
        <v>-132.01575473450896</v>
      </c>
    </row>
    <row r="4768" spans="1:2">
      <c r="A4768" s="57">
        <f t="shared" ca="1" si="146"/>
        <v>236300</v>
      </c>
      <c r="B4768" s="50">
        <f t="shared" ca="1" si="147"/>
        <v>-132.08341701565661</v>
      </c>
    </row>
    <row r="4769" spans="1:2">
      <c r="A4769" s="57">
        <f t="shared" ca="1" si="146"/>
        <v>236350</v>
      </c>
      <c r="B4769" s="50">
        <f t="shared" ca="1" si="147"/>
        <v>-132.15212436590602</v>
      </c>
    </row>
    <row r="4770" spans="1:2">
      <c r="A4770" s="57">
        <f t="shared" ca="1" si="146"/>
        <v>236400</v>
      </c>
      <c r="B4770" s="50">
        <f t="shared" ca="1" si="147"/>
        <v>-132.22187944214301</v>
      </c>
    </row>
    <row r="4771" spans="1:2">
      <c r="A4771" s="57">
        <f t="shared" ca="1" si="146"/>
        <v>236450</v>
      </c>
      <c r="B4771" s="50">
        <f t="shared" ca="1" si="147"/>
        <v>-132.29268496246848</v>
      </c>
    </row>
    <row r="4772" spans="1:2">
      <c r="A4772" s="57">
        <f t="shared" ca="1" si="146"/>
        <v>236500</v>
      </c>
      <c r="B4772" s="50">
        <f t="shared" ca="1" si="147"/>
        <v>-132.36454370673957</v>
      </c>
    </row>
    <row r="4773" spans="1:2">
      <c r="A4773" s="57">
        <f t="shared" ca="1" si="146"/>
        <v>236550</v>
      </c>
      <c r="B4773" s="50">
        <f t="shared" ca="1" si="147"/>
        <v>-132.43745851712529</v>
      </c>
    </row>
    <row r="4774" spans="1:2">
      <c r="A4774" s="57">
        <f t="shared" ca="1" si="146"/>
        <v>236600</v>
      </c>
      <c r="B4774" s="50">
        <f t="shared" ca="1" si="147"/>
        <v>-132.5114322986779</v>
      </c>
    </row>
    <row r="4775" spans="1:2">
      <c r="A4775" s="57">
        <f t="shared" ca="1" si="146"/>
        <v>236650</v>
      </c>
      <c r="B4775" s="50">
        <f t="shared" ca="1" si="147"/>
        <v>-132.58646801991941</v>
      </c>
    </row>
    <row r="4776" spans="1:2">
      <c r="A4776" s="57">
        <f t="shared" ca="1" si="146"/>
        <v>236700</v>
      </c>
      <c r="B4776" s="50">
        <f t="shared" ca="1" si="147"/>
        <v>-132.6625687134445</v>
      </c>
    </row>
    <row r="4777" spans="1:2">
      <c r="A4777" s="57">
        <f t="shared" ca="1" si="146"/>
        <v>236750</v>
      </c>
      <c r="B4777" s="50">
        <f t="shared" ca="1" si="147"/>
        <v>-132.73973747653866</v>
      </c>
    </row>
    <row r="4778" spans="1:2">
      <c r="A4778" s="57">
        <f t="shared" ca="1" si="146"/>
        <v>236800</v>
      </c>
      <c r="B4778" s="50">
        <f t="shared" ca="1" si="147"/>
        <v>-132.81797747181378</v>
      </c>
    </row>
    <row r="4779" spans="1:2">
      <c r="A4779" s="57">
        <f t="shared" ref="A4779:A4842" ca="1" si="148">OFFSET(A4779,-1,0)+f_stop/5000</f>
        <v>236850</v>
      </c>
      <c r="B4779" s="50">
        <f t="shared" ref="B4779:B4842" ca="1" si="149">20*LOG(ABS(   (1/f_dec*SIN(f_dec*$A4779/Fm*PI())/SIN($A4779/Fm*PI()))^(order-2) * (1/f_dec2*SIN(f_dec2*$A4779/Fm*PI())/SIN($A4779/Fm*PI())) *  (1/(f_dec*n_avg)*SIN((f_dec*n_avg)*$A4779/Fm*PI())/SIN($A4779/Fm*PI()))    ))</f>
        <v>-132.89729192785916</v>
      </c>
    </row>
    <row r="4780" spans="1:2">
      <c r="A4780" s="57">
        <f t="shared" ca="1" si="148"/>
        <v>236900</v>
      </c>
      <c r="B4780" s="50">
        <f t="shared" ca="1" si="149"/>
        <v>-132.97768413991091</v>
      </c>
    </row>
    <row r="4781" spans="1:2">
      <c r="A4781" s="57">
        <f t="shared" ca="1" si="148"/>
        <v>236950</v>
      </c>
      <c r="B4781" s="50">
        <f t="shared" ca="1" si="149"/>
        <v>-133.0591574705374</v>
      </c>
    </row>
    <row r="4782" spans="1:2">
      <c r="A4782" s="57">
        <f t="shared" ca="1" si="148"/>
        <v>237000</v>
      </c>
      <c r="B4782" s="50">
        <f t="shared" ca="1" si="149"/>
        <v>-133.14171535034316</v>
      </c>
    </row>
    <row r="4783" spans="1:2">
      <c r="A4783" s="57">
        <f t="shared" ca="1" si="148"/>
        <v>237050</v>
      </c>
      <c r="B4783" s="50">
        <f t="shared" ca="1" si="149"/>
        <v>-133.22536127869026</v>
      </c>
    </row>
    <row r="4784" spans="1:2">
      <c r="A4784" s="57">
        <f t="shared" ca="1" si="148"/>
        <v>237100</v>
      </c>
      <c r="B4784" s="50">
        <f t="shared" ca="1" si="149"/>
        <v>-133.31009882443823</v>
      </c>
    </row>
    <row r="4785" spans="1:2">
      <c r="A4785" s="57">
        <f t="shared" ca="1" si="148"/>
        <v>237150</v>
      </c>
      <c r="B4785" s="50">
        <f t="shared" ca="1" si="149"/>
        <v>-133.39593162670238</v>
      </c>
    </row>
    <row r="4786" spans="1:2">
      <c r="A4786" s="57">
        <f t="shared" ca="1" si="148"/>
        <v>237200</v>
      </c>
      <c r="B4786" s="50">
        <f t="shared" ca="1" si="149"/>
        <v>-133.4828633956318</v>
      </c>
    </row>
    <row r="4787" spans="1:2">
      <c r="A4787" s="57">
        <f t="shared" ca="1" si="148"/>
        <v>237250</v>
      </c>
      <c r="B4787" s="50">
        <f t="shared" ca="1" si="149"/>
        <v>-133.57089791320556</v>
      </c>
    </row>
    <row r="4788" spans="1:2">
      <c r="A4788" s="57">
        <f t="shared" ca="1" si="148"/>
        <v>237300</v>
      </c>
      <c r="B4788" s="50">
        <f t="shared" ca="1" si="149"/>
        <v>-133.6600390340501</v>
      </c>
    </row>
    <row r="4789" spans="1:2">
      <c r="A4789" s="57">
        <f t="shared" ca="1" si="148"/>
        <v>237350</v>
      </c>
      <c r="B4789" s="50">
        <f t="shared" ca="1" si="149"/>
        <v>-133.75029068627532</v>
      </c>
    </row>
    <row r="4790" spans="1:2">
      <c r="A4790" s="57">
        <f t="shared" ca="1" si="148"/>
        <v>237400</v>
      </c>
      <c r="B4790" s="50">
        <f t="shared" ca="1" si="149"/>
        <v>-133.84165687233309</v>
      </c>
    </row>
    <row r="4791" spans="1:2">
      <c r="A4791" s="57">
        <f t="shared" ca="1" si="148"/>
        <v>237450</v>
      </c>
      <c r="B4791" s="50">
        <f t="shared" ca="1" si="149"/>
        <v>-133.93414166989461</v>
      </c>
    </row>
    <row r="4792" spans="1:2">
      <c r="A4792" s="57">
        <f t="shared" ca="1" si="148"/>
        <v>237500</v>
      </c>
      <c r="B4792" s="50">
        <f t="shared" ca="1" si="149"/>
        <v>-134.02774923275138</v>
      </c>
    </row>
    <row r="4793" spans="1:2">
      <c r="A4793" s="57">
        <f t="shared" ca="1" si="148"/>
        <v>237550</v>
      </c>
      <c r="B4793" s="50">
        <f t="shared" ca="1" si="149"/>
        <v>-134.12248379173633</v>
      </c>
    </row>
    <row r="4794" spans="1:2">
      <c r="A4794" s="57">
        <f t="shared" ca="1" si="148"/>
        <v>237600</v>
      </c>
      <c r="B4794" s="50">
        <f t="shared" ca="1" si="149"/>
        <v>-134.21834965566845</v>
      </c>
    </row>
    <row r="4795" spans="1:2">
      <c r="A4795" s="57">
        <f t="shared" ca="1" si="148"/>
        <v>237650</v>
      </c>
      <c r="B4795" s="50">
        <f t="shared" ca="1" si="149"/>
        <v>-134.3153512123198</v>
      </c>
    </row>
    <row r="4796" spans="1:2">
      <c r="A4796" s="57">
        <f t="shared" ca="1" si="148"/>
        <v>237700</v>
      </c>
      <c r="B4796" s="50">
        <f t="shared" ca="1" si="149"/>
        <v>-134.41349292940623</v>
      </c>
    </row>
    <row r="4797" spans="1:2">
      <c r="A4797" s="57">
        <f t="shared" ca="1" si="148"/>
        <v>237750</v>
      </c>
      <c r="B4797" s="50">
        <f t="shared" ca="1" si="149"/>
        <v>-134.51277935560123</v>
      </c>
    </row>
    <row r="4798" spans="1:2">
      <c r="A4798" s="57">
        <f t="shared" ca="1" si="148"/>
        <v>237800</v>
      </c>
      <c r="B4798" s="50">
        <f t="shared" ca="1" si="149"/>
        <v>-134.61321512157537</v>
      </c>
    </row>
    <row r="4799" spans="1:2">
      <c r="A4799" s="57">
        <f t="shared" ca="1" si="148"/>
        <v>237850</v>
      </c>
      <c r="B4799" s="50">
        <f t="shared" ca="1" si="149"/>
        <v>-134.71480494105936</v>
      </c>
    </row>
    <row r="4800" spans="1:2">
      <c r="A4800" s="57">
        <f t="shared" ca="1" si="148"/>
        <v>237900</v>
      </c>
      <c r="B4800" s="50">
        <f t="shared" ca="1" si="149"/>
        <v>-134.81755361193362</v>
      </c>
    </row>
    <row r="4801" spans="1:2">
      <c r="A4801" s="57">
        <f t="shared" ca="1" si="148"/>
        <v>237950</v>
      </c>
      <c r="B4801" s="50">
        <f t="shared" ca="1" si="149"/>
        <v>-134.92146601734336</v>
      </c>
    </row>
    <row r="4802" spans="1:2">
      <c r="A4802" s="57">
        <f t="shared" ca="1" si="148"/>
        <v>238000</v>
      </c>
      <c r="B4802" s="50">
        <f t="shared" ca="1" si="149"/>
        <v>-135.02654712684091</v>
      </c>
    </row>
    <row r="4803" spans="1:2">
      <c r="A4803" s="57">
        <f t="shared" ca="1" si="148"/>
        <v>238050</v>
      </c>
      <c r="B4803" s="50">
        <f t="shared" ca="1" si="149"/>
        <v>-135.13280199755445</v>
      </c>
    </row>
    <row r="4804" spans="1:2">
      <c r="A4804" s="57">
        <f t="shared" ca="1" si="148"/>
        <v>238100</v>
      </c>
      <c r="B4804" s="50">
        <f t="shared" ca="1" si="149"/>
        <v>-135.2402357753854</v>
      </c>
    </row>
    <row r="4805" spans="1:2">
      <c r="A4805" s="57">
        <f t="shared" ca="1" si="148"/>
        <v>238150</v>
      </c>
      <c r="B4805" s="50">
        <f t="shared" ca="1" si="149"/>
        <v>-135.34885369623439</v>
      </c>
    </row>
    <row r="4806" spans="1:2">
      <c r="A4806" s="57">
        <f t="shared" ca="1" si="148"/>
        <v>238200</v>
      </c>
      <c r="B4806" s="50">
        <f t="shared" ca="1" si="149"/>
        <v>-135.45866108725573</v>
      </c>
    </row>
    <row r="4807" spans="1:2">
      <c r="A4807" s="57">
        <f t="shared" ca="1" si="148"/>
        <v>238250</v>
      </c>
      <c r="B4807" s="50">
        <f t="shared" ca="1" si="149"/>
        <v>-135.56966336814295</v>
      </c>
    </row>
    <row r="4808" spans="1:2">
      <c r="A4808" s="57">
        <f t="shared" ca="1" si="148"/>
        <v>238300</v>
      </c>
      <c r="B4808" s="50">
        <f t="shared" ca="1" si="149"/>
        <v>-135.6818660524437</v>
      </c>
    </row>
    <row r="4809" spans="1:2">
      <c r="A4809" s="57">
        <f t="shared" ca="1" si="148"/>
        <v>238350</v>
      </c>
      <c r="B4809" s="50">
        <f t="shared" ca="1" si="149"/>
        <v>-135.79527474890719</v>
      </c>
    </row>
    <row r="4810" spans="1:2">
      <c r="A4810" s="57">
        <f t="shared" ca="1" si="148"/>
        <v>238400</v>
      </c>
      <c r="B4810" s="50">
        <f t="shared" ca="1" si="149"/>
        <v>-135.90989516286305</v>
      </c>
    </row>
    <row r="4811" spans="1:2">
      <c r="A4811" s="57">
        <f t="shared" ca="1" si="148"/>
        <v>238450</v>
      </c>
      <c r="B4811" s="50">
        <f t="shared" ca="1" si="149"/>
        <v>-136.02573309763363</v>
      </c>
    </row>
    <row r="4812" spans="1:2">
      <c r="A4812" s="57">
        <f t="shared" ca="1" si="148"/>
        <v>238500</v>
      </c>
      <c r="B4812" s="50">
        <f t="shared" ca="1" si="149"/>
        <v>-136.14279445597933</v>
      </c>
    </row>
    <row r="4813" spans="1:2">
      <c r="A4813" s="57">
        <f t="shared" ca="1" si="148"/>
        <v>238550</v>
      </c>
      <c r="B4813" s="50">
        <f t="shared" ca="1" si="149"/>
        <v>-136.26108524157971</v>
      </c>
    </row>
    <row r="4814" spans="1:2">
      <c r="A4814" s="57">
        <f t="shared" ca="1" si="148"/>
        <v>238600</v>
      </c>
      <c r="B4814" s="50">
        <f t="shared" ca="1" si="149"/>
        <v>-136.38061156054809</v>
      </c>
    </row>
    <row r="4815" spans="1:2">
      <c r="A4815" s="57">
        <f t="shared" ca="1" si="148"/>
        <v>238650</v>
      </c>
      <c r="B4815" s="50">
        <f t="shared" ca="1" si="149"/>
        <v>-136.5013796229851</v>
      </c>
    </row>
    <row r="4816" spans="1:2">
      <c r="A4816" s="57">
        <f t="shared" ca="1" si="148"/>
        <v>238700</v>
      </c>
      <c r="B4816" s="50">
        <f t="shared" ca="1" si="149"/>
        <v>-136.62339574456684</v>
      </c>
    </row>
    <row r="4817" spans="1:2">
      <c r="A4817" s="57">
        <f t="shared" ca="1" si="148"/>
        <v>238750</v>
      </c>
      <c r="B4817" s="50">
        <f t="shared" ca="1" si="149"/>
        <v>-136.74666634817328</v>
      </c>
    </row>
    <row r="4818" spans="1:2">
      <c r="A4818" s="57">
        <f t="shared" ca="1" si="148"/>
        <v>238800</v>
      </c>
      <c r="B4818" s="50">
        <f t="shared" ca="1" si="149"/>
        <v>-136.87119796555436</v>
      </c>
    </row>
    <row r="4819" spans="1:2">
      <c r="A4819" s="57">
        <f t="shared" ca="1" si="148"/>
        <v>238850</v>
      </c>
      <c r="B4819" s="50">
        <f t="shared" ca="1" si="149"/>
        <v>-136.99699723903723</v>
      </c>
    </row>
    <row r="4820" spans="1:2">
      <c r="A4820" s="57">
        <f t="shared" ca="1" si="148"/>
        <v>238900</v>
      </c>
      <c r="B4820" s="50">
        <f t="shared" ca="1" si="149"/>
        <v>-137.12407092327416</v>
      </c>
    </row>
    <row r="4821" spans="1:2">
      <c r="A4821" s="57">
        <f t="shared" ca="1" si="148"/>
        <v>238950</v>
      </c>
      <c r="B4821" s="50">
        <f t="shared" ca="1" si="149"/>
        <v>-137.25242588703316</v>
      </c>
    </row>
    <row r="4822" spans="1:2">
      <c r="A4822" s="57">
        <f t="shared" ca="1" si="148"/>
        <v>239000</v>
      </c>
      <c r="B4822" s="50">
        <f t="shared" ca="1" si="149"/>
        <v>-137.38206911503138</v>
      </c>
    </row>
    <row r="4823" spans="1:2">
      <c r="A4823" s="57">
        <f t="shared" ca="1" si="148"/>
        <v>239050</v>
      </c>
      <c r="B4823" s="50">
        <f t="shared" ca="1" si="149"/>
        <v>-137.51300770981396</v>
      </c>
    </row>
    <row r="4824" spans="1:2">
      <c r="A4824" s="57">
        <f t="shared" ca="1" si="148"/>
        <v>239100</v>
      </c>
      <c r="B4824" s="50">
        <f t="shared" ca="1" si="149"/>
        <v>-137.64524889367704</v>
      </c>
    </row>
    <row r="4825" spans="1:2">
      <c r="A4825" s="57">
        <f t="shared" ca="1" si="148"/>
        <v>239150</v>
      </c>
      <c r="B4825" s="50">
        <f t="shared" ca="1" si="149"/>
        <v>-137.77880001064014</v>
      </c>
    </row>
    <row r="4826" spans="1:2">
      <c r="A4826" s="57">
        <f t="shared" ca="1" si="148"/>
        <v>239200</v>
      </c>
      <c r="B4826" s="50">
        <f t="shared" ca="1" si="149"/>
        <v>-137.91366852846394</v>
      </c>
    </row>
    <row r="4827" spans="1:2">
      <c r="A4827" s="57">
        <f t="shared" ca="1" si="148"/>
        <v>239250</v>
      </c>
      <c r="B4827" s="50">
        <f t="shared" ca="1" si="149"/>
        <v>-138.04986204072003</v>
      </c>
    </row>
    <row r="4828" spans="1:2">
      <c r="A4828" s="57">
        <f t="shared" ca="1" si="148"/>
        <v>239300</v>
      </c>
      <c r="B4828" s="50">
        <f t="shared" ca="1" si="149"/>
        <v>-138.18738826890956</v>
      </c>
    </row>
    <row r="4829" spans="1:2">
      <c r="A4829" s="57">
        <f t="shared" ca="1" si="148"/>
        <v>239350</v>
      </c>
      <c r="B4829" s="50">
        <f t="shared" ca="1" si="149"/>
        <v>-138.3262550646354</v>
      </c>
    </row>
    <row r="4830" spans="1:2">
      <c r="A4830" s="57">
        <f t="shared" ca="1" si="148"/>
        <v>239400</v>
      </c>
      <c r="B4830" s="50">
        <f t="shared" ca="1" si="149"/>
        <v>-138.46647041182746</v>
      </c>
    </row>
    <row r="4831" spans="1:2">
      <c r="A4831" s="57">
        <f t="shared" ca="1" si="148"/>
        <v>239450</v>
      </c>
      <c r="B4831" s="50">
        <f t="shared" ca="1" si="149"/>
        <v>-138.60804242902339</v>
      </c>
    </row>
    <row r="4832" spans="1:2">
      <c r="A4832" s="57">
        <f t="shared" ca="1" si="148"/>
        <v>239500</v>
      </c>
      <c r="B4832" s="50">
        <f t="shared" ca="1" si="149"/>
        <v>-138.75097937170545</v>
      </c>
    </row>
    <row r="4833" spans="1:2">
      <c r="A4833" s="57">
        <f t="shared" ca="1" si="148"/>
        <v>239550</v>
      </c>
      <c r="B4833" s="50">
        <f t="shared" ca="1" si="149"/>
        <v>-138.89528963469658</v>
      </c>
    </row>
    <row r="4834" spans="1:2">
      <c r="A4834" s="57">
        <f t="shared" ca="1" si="148"/>
        <v>239600</v>
      </c>
      <c r="B4834" s="50">
        <f t="shared" ca="1" si="149"/>
        <v>-139.04098175461493</v>
      </c>
    </row>
    <row r="4835" spans="1:2">
      <c r="A4835" s="57">
        <f t="shared" ca="1" si="148"/>
        <v>239650</v>
      </c>
      <c r="B4835" s="50">
        <f t="shared" ca="1" si="149"/>
        <v>-139.18806441239218</v>
      </c>
    </row>
    <row r="4836" spans="1:2">
      <c r="A4836" s="57">
        <f t="shared" ca="1" si="148"/>
        <v>239700</v>
      </c>
      <c r="B4836" s="50">
        <f t="shared" ca="1" si="149"/>
        <v>-139.33654643585271</v>
      </c>
    </row>
    <row r="4837" spans="1:2">
      <c r="A4837" s="57">
        <f t="shared" ca="1" si="148"/>
        <v>239750</v>
      </c>
      <c r="B4837" s="50">
        <f t="shared" ca="1" si="149"/>
        <v>-139.4864368023602</v>
      </c>
    </row>
    <row r="4838" spans="1:2">
      <c r="A4838" s="57">
        <f t="shared" ca="1" si="148"/>
        <v>239800</v>
      </c>
      <c r="B4838" s="50">
        <f t="shared" ca="1" si="149"/>
        <v>-139.63774464152945</v>
      </c>
    </row>
    <row r="4839" spans="1:2">
      <c r="A4839" s="57">
        <f t="shared" ca="1" si="148"/>
        <v>239850</v>
      </c>
      <c r="B4839" s="50">
        <f t="shared" ca="1" si="149"/>
        <v>-139.79047923800866</v>
      </c>
    </row>
    <row r="4840" spans="1:2">
      <c r="A4840" s="57">
        <f t="shared" ca="1" si="148"/>
        <v>239900</v>
      </c>
      <c r="B4840" s="50">
        <f t="shared" ca="1" si="149"/>
        <v>-139.9446500343316</v>
      </c>
    </row>
    <row r="4841" spans="1:2">
      <c r="A4841" s="57">
        <f t="shared" ca="1" si="148"/>
        <v>239950</v>
      </c>
      <c r="B4841" s="50">
        <f t="shared" ca="1" si="149"/>
        <v>-140.10026663384406</v>
      </c>
    </row>
    <row r="4842" spans="1:2">
      <c r="A4842" s="57">
        <f t="shared" ca="1" si="148"/>
        <v>240000</v>
      </c>
      <c r="B4842" s="50">
        <f t="shared" ca="1" si="149"/>
        <v>-140.25733880370393</v>
      </c>
    </row>
    <row r="4843" spans="1:2">
      <c r="A4843" s="57">
        <f t="shared" ref="A4843:A4906" ca="1" si="150">OFFSET(A4843,-1,0)+f_stop/5000</f>
        <v>240050</v>
      </c>
      <c r="B4843" s="50">
        <f t="shared" ref="B4843:B4906" ca="1" si="151">20*LOG(ABS(   (1/f_dec*SIN(f_dec*$A4843/Fm*PI())/SIN($A4843/Fm*PI()))^(order-2) * (1/f_dec2*SIN(f_dec2*$A4843/Fm*PI())/SIN($A4843/Fm*PI())) *  (1/(f_dec*n_avg)*SIN((f_dec*n_avg)*$A4843/Fm*PI())/SIN($A4843/Fm*PI()))    ))</f>
        <v>-140.41587647796067</v>
      </c>
    </row>
    <row r="4844" spans="1:2">
      <c r="A4844" s="57">
        <f t="shared" ca="1" si="150"/>
        <v>240100</v>
      </c>
      <c r="B4844" s="50">
        <f t="shared" ca="1" si="151"/>
        <v>-140.5758897607127</v>
      </c>
    </row>
    <row r="4845" spans="1:2">
      <c r="A4845" s="57">
        <f t="shared" ca="1" si="150"/>
        <v>240150</v>
      </c>
      <c r="B4845" s="50">
        <f t="shared" ca="1" si="151"/>
        <v>-140.73738892934838</v>
      </c>
    </row>
    <row r="4846" spans="1:2">
      <c r="A4846" s="57">
        <f t="shared" ca="1" si="150"/>
        <v>240200</v>
      </c>
      <c r="B4846" s="50">
        <f t="shared" ca="1" si="151"/>
        <v>-140.90038443787083</v>
      </c>
    </row>
    <row r="4847" spans="1:2">
      <c r="A4847" s="57">
        <f t="shared" ca="1" si="150"/>
        <v>240250</v>
      </c>
      <c r="B4847" s="50">
        <f t="shared" ca="1" si="151"/>
        <v>-141.06488692031081</v>
      </c>
    </row>
    <row r="4848" spans="1:2">
      <c r="A4848" s="57">
        <f t="shared" ca="1" si="150"/>
        <v>240300</v>
      </c>
      <c r="B4848" s="50">
        <f t="shared" ca="1" si="151"/>
        <v>-141.230907194228</v>
      </c>
    </row>
    <row r="4849" spans="1:2">
      <c r="A4849" s="57">
        <f t="shared" ca="1" si="150"/>
        <v>240350</v>
      </c>
      <c r="B4849" s="50">
        <f t="shared" ca="1" si="151"/>
        <v>-141.39845626430642</v>
      </c>
    </row>
    <row r="4850" spans="1:2">
      <c r="A4850" s="57">
        <f t="shared" ca="1" si="150"/>
        <v>240400</v>
      </c>
      <c r="B4850" s="50">
        <f t="shared" ca="1" si="151"/>
        <v>-141.56754532604506</v>
      </c>
    </row>
    <row r="4851" spans="1:2">
      <c r="A4851" s="57">
        <f t="shared" ca="1" si="150"/>
        <v>240450</v>
      </c>
      <c r="B4851" s="50">
        <f t="shared" ca="1" si="151"/>
        <v>-141.73818576954591</v>
      </c>
    </row>
    <row r="4852" spans="1:2">
      <c r="A4852" s="57">
        <f t="shared" ca="1" si="150"/>
        <v>240500</v>
      </c>
      <c r="B4852" s="50">
        <f t="shared" ca="1" si="151"/>
        <v>-141.91038918340456</v>
      </c>
    </row>
    <row r="4853" spans="1:2">
      <c r="A4853" s="57">
        <f t="shared" ca="1" si="150"/>
        <v>240550</v>
      </c>
      <c r="B4853" s="50">
        <f t="shared" ca="1" si="151"/>
        <v>-142.08416735870577</v>
      </c>
    </row>
    <row r="4854" spans="1:2">
      <c r="A4854" s="57">
        <f t="shared" ca="1" si="150"/>
        <v>240600</v>
      </c>
      <c r="B4854" s="50">
        <f t="shared" ca="1" si="151"/>
        <v>-142.25953229312566</v>
      </c>
    </row>
    <row r="4855" spans="1:2">
      <c r="A4855" s="57">
        <f t="shared" ca="1" si="150"/>
        <v>240650</v>
      </c>
      <c r="B4855" s="50">
        <f t="shared" ca="1" si="151"/>
        <v>-142.4364961951465</v>
      </c>
    </row>
    <row r="4856" spans="1:2">
      <c r="A4856" s="57">
        <f t="shared" ca="1" si="150"/>
        <v>240700</v>
      </c>
      <c r="B4856" s="50">
        <f t="shared" ca="1" si="151"/>
        <v>-142.61507148838672</v>
      </c>
    </row>
    <row r="4857" spans="1:2">
      <c r="A4857" s="57">
        <f t="shared" ca="1" si="150"/>
        <v>240750</v>
      </c>
      <c r="B4857" s="50">
        <f t="shared" ca="1" si="151"/>
        <v>-142.79527081604806</v>
      </c>
    </row>
    <row r="4858" spans="1:2">
      <c r="A4858" s="57">
        <f t="shared" ca="1" si="150"/>
        <v>240800</v>
      </c>
      <c r="B4858" s="50">
        <f t="shared" ca="1" si="151"/>
        <v>-142.97710704548734</v>
      </c>
    </row>
    <row r="4859" spans="1:2">
      <c r="A4859" s="57">
        <f t="shared" ca="1" si="150"/>
        <v>240850</v>
      </c>
      <c r="B4859" s="50">
        <f t="shared" ca="1" si="151"/>
        <v>-143.16059327291273</v>
      </c>
    </row>
    <row r="4860" spans="1:2">
      <c r="A4860" s="57">
        <f t="shared" ca="1" si="150"/>
        <v>240900</v>
      </c>
      <c r="B4860" s="50">
        <f t="shared" ca="1" si="151"/>
        <v>-143.34574282821211</v>
      </c>
    </row>
    <row r="4861" spans="1:2">
      <c r="A4861" s="57">
        <f t="shared" ca="1" si="150"/>
        <v>240950</v>
      </c>
      <c r="B4861" s="50">
        <f t="shared" ca="1" si="151"/>
        <v>-143.53256927991552</v>
      </c>
    </row>
    <row r="4862" spans="1:2">
      <c r="A4862" s="57">
        <f t="shared" ca="1" si="150"/>
        <v>241000</v>
      </c>
      <c r="B4862" s="50">
        <f t="shared" ca="1" si="151"/>
        <v>-143.72108644029782</v>
      </c>
    </row>
    <row r="4863" spans="1:2">
      <c r="A4863" s="57">
        <f t="shared" ca="1" si="150"/>
        <v>241050</v>
      </c>
      <c r="B4863" s="50">
        <f t="shared" ca="1" si="151"/>
        <v>-143.91130837062391</v>
      </c>
    </row>
    <row r="4864" spans="1:2">
      <c r="A4864" s="57">
        <f t="shared" ca="1" si="150"/>
        <v>241100</v>
      </c>
      <c r="B4864" s="50">
        <f t="shared" ca="1" si="151"/>
        <v>-144.10324938654489</v>
      </c>
    </row>
    <row r="4865" spans="1:2">
      <c r="A4865" s="57">
        <f t="shared" ca="1" si="150"/>
        <v>241150</v>
      </c>
      <c r="B4865" s="50">
        <f t="shared" ca="1" si="151"/>
        <v>-144.29692406364521</v>
      </c>
    </row>
    <row r="4866" spans="1:2">
      <c r="A4866" s="57">
        <f t="shared" ca="1" si="150"/>
        <v>241200</v>
      </c>
      <c r="B4866" s="50">
        <f t="shared" ca="1" si="151"/>
        <v>-144.49234724315244</v>
      </c>
    </row>
    <row r="4867" spans="1:2">
      <c r="A4867" s="57">
        <f t="shared" ca="1" si="150"/>
        <v>241250</v>
      </c>
      <c r="B4867" s="50">
        <f t="shared" ca="1" si="151"/>
        <v>-144.68953403780793</v>
      </c>
    </row>
    <row r="4868" spans="1:2">
      <c r="A4868" s="57">
        <f t="shared" ca="1" si="150"/>
        <v>241300</v>
      </c>
      <c r="B4868" s="50">
        <f t="shared" ca="1" si="151"/>
        <v>-144.88849983791025</v>
      </c>
    </row>
    <row r="4869" spans="1:2">
      <c r="A4869" s="57">
        <f t="shared" ca="1" si="150"/>
        <v>241350</v>
      </c>
      <c r="B4869" s="50">
        <f t="shared" ca="1" si="151"/>
        <v>-145.08926031753273</v>
      </c>
    </row>
    <row r="4870" spans="1:2">
      <c r="A4870" s="57">
        <f t="shared" ca="1" si="150"/>
        <v>241400</v>
      </c>
      <c r="B4870" s="50">
        <f t="shared" ca="1" si="151"/>
        <v>-145.29183144092417</v>
      </c>
    </row>
    <row r="4871" spans="1:2">
      <c r="A4871" s="57">
        <f t="shared" ca="1" si="150"/>
        <v>241450</v>
      </c>
      <c r="B4871" s="50">
        <f t="shared" ca="1" si="151"/>
        <v>-145.49622946909722</v>
      </c>
    </row>
    <row r="4872" spans="1:2">
      <c r="A4872" s="57">
        <f t="shared" ca="1" si="150"/>
        <v>241500</v>
      </c>
      <c r="B4872" s="50">
        <f t="shared" ca="1" si="151"/>
        <v>-145.70247096661268</v>
      </c>
    </row>
    <row r="4873" spans="1:2">
      <c r="A4873" s="57">
        <f t="shared" ca="1" si="150"/>
        <v>241550</v>
      </c>
      <c r="B4873" s="50">
        <f t="shared" ca="1" si="151"/>
        <v>-145.91057280856407</v>
      </c>
    </row>
    <row r="4874" spans="1:2">
      <c r="A4874" s="57">
        <f t="shared" ca="1" si="150"/>
        <v>241600</v>
      </c>
      <c r="B4874" s="50">
        <f t="shared" ca="1" si="151"/>
        <v>-146.12055218777326</v>
      </c>
    </row>
    <row r="4875" spans="1:2">
      <c r="A4875" s="57">
        <f t="shared" ca="1" si="150"/>
        <v>241650</v>
      </c>
      <c r="B4875" s="50">
        <f t="shared" ca="1" si="151"/>
        <v>-146.33242662219982</v>
      </c>
    </row>
    <row r="4876" spans="1:2">
      <c r="A4876" s="57">
        <f t="shared" ca="1" si="150"/>
        <v>241700</v>
      </c>
      <c r="B4876" s="50">
        <f t="shared" ca="1" si="151"/>
        <v>-146.54621396257841</v>
      </c>
    </row>
    <row r="4877" spans="1:2">
      <c r="A4877" s="57">
        <f t="shared" ca="1" si="150"/>
        <v>241750</v>
      </c>
      <c r="B4877" s="50">
        <f t="shared" ca="1" si="151"/>
        <v>-146.76193240028448</v>
      </c>
    </row>
    <row r="4878" spans="1:2">
      <c r="A4878" s="57">
        <f t="shared" ca="1" si="150"/>
        <v>241800</v>
      </c>
      <c r="B4878" s="50">
        <f t="shared" ca="1" si="151"/>
        <v>-146.97960047544419</v>
      </c>
    </row>
    <row r="4879" spans="1:2">
      <c r="A4879" s="57">
        <f t="shared" ca="1" si="150"/>
        <v>241850</v>
      </c>
      <c r="B4879" s="50">
        <f t="shared" ca="1" si="151"/>
        <v>-147.1992370852912</v>
      </c>
    </row>
    <row r="4880" spans="1:2">
      <c r="A4880" s="57">
        <f t="shared" ca="1" si="150"/>
        <v>241900</v>
      </c>
      <c r="B4880" s="50">
        <f t="shared" ca="1" si="151"/>
        <v>-147.42086149278447</v>
      </c>
    </row>
    <row r="4881" spans="1:2">
      <c r="A4881" s="57">
        <f t="shared" ca="1" si="150"/>
        <v>241950</v>
      </c>
      <c r="B4881" s="50">
        <f t="shared" ca="1" si="151"/>
        <v>-147.644493335493</v>
      </c>
    </row>
    <row r="4882" spans="1:2">
      <c r="A4882" s="57">
        <f t="shared" ca="1" si="150"/>
        <v>242000</v>
      </c>
      <c r="B4882" s="50">
        <f t="shared" ca="1" si="151"/>
        <v>-147.87015263476027</v>
      </c>
    </row>
    <row r="4883" spans="1:2">
      <c r="A4883" s="57">
        <f t="shared" ca="1" si="150"/>
        <v>242050</v>
      </c>
      <c r="B4883" s="50">
        <f t="shared" ca="1" si="151"/>
        <v>-148.09785980515582</v>
      </c>
    </row>
    <row r="4884" spans="1:2">
      <c r="A4884" s="57">
        <f t="shared" ca="1" si="150"/>
        <v>242100</v>
      </c>
      <c r="B4884" s="50">
        <f t="shared" ca="1" si="151"/>
        <v>-148.32763566422901</v>
      </c>
    </row>
    <row r="4885" spans="1:2">
      <c r="A4885" s="57">
        <f t="shared" ca="1" si="150"/>
        <v>242150</v>
      </c>
      <c r="B4885" s="50">
        <f t="shared" ca="1" si="151"/>
        <v>-148.55950144257068</v>
      </c>
    </row>
    <row r="4886" spans="1:2">
      <c r="A4886" s="57">
        <f t="shared" ca="1" si="150"/>
        <v>242200</v>
      </c>
      <c r="B4886" s="50">
        <f t="shared" ca="1" si="151"/>
        <v>-148.79347879420217</v>
      </c>
    </row>
    <row r="4887" spans="1:2">
      <c r="A4887" s="57">
        <f t="shared" ca="1" si="150"/>
        <v>242250</v>
      </c>
      <c r="B4887" s="50">
        <f t="shared" ca="1" si="151"/>
        <v>-149.02958980729568</v>
      </c>
    </row>
    <row r="4888" spans="1:2">
      <c r="A4888" s="57">
        <f t="shared" ca="1" si="150"/>
        <v>242300</v>
      </c>
      <c r="B4888" s="50">
        <f t="shared" ca="1" si="151"/>
        <v>-149.26785701524634</v>
      </c>
    </row>
    <row r="4889" spans="1:2">
      <c r="A4889" s="57">
        <f t="shared" ca="1" si="150"/>
        <v>242350</v>
      </c>
      <c r="B4889" s="50">
        <f t="shared" ca="1" si="151"/>
        <v>-149.5083034081043</v>
      </c>
    </row>
    <row r="4890" spans="1:2">
      <c r="A4890" s="57">
        <f t="shared" ca="1" si="150"/>
        <v>242400</v>
      </c>
      <c r="B4890" s="50">
        <f t="shared" ca="1" si="151"/>
        <v>-149.75095244438452</v>
      </c>
    </row>
    <row r="4891" spans="1:2">
      <c r="A4891" s="57">
        <f t="shared" ca="1" si="150"/>
        <v>242450</v>
      </c>
      <c r="B4891" s="50">
        <f t="shared" ca="1" si="151"/>
        <v>-149.9958280632672</v>
      </c>
    </row>
    <row r="4892" spans="1:2">
      <c r="A4892" s="57">
        <f t="shared" ca="1" si="150"/>
        <v>242500</v>
      </c>
      <c r="B4892" s="50">
        <f t="shared" ca="1" si="151"/>
        <v>-150.24295469720602</v>
      </c>
    </row>
    <row r="4893" spans="1:2">
      <c r="A4893" s="57">
        <f t="shared" ca="1" si="150"/>
        <v>242550</v>
      </c>
      <c r="B4893" s="50">
        <f t="shared" ca="1" si="151"/>
        <v>-150.49235728495728</v>
      </c>
    </row>
    <row r="4894" spans="1:2">
      <c r="A4894" s="57">
        <f t="shared" ca="1" si="150"/>
        <v>242600</v>
      </c>
      <c r="B4894" s="50">
        <f t="shared" ca="1" si="151"/>
        <v>-150.74406128505268</v>
      </c>
    </row>
    <row r="4895" spans="1:2">
      <c r="A4895" s="57">
        <f t="shared" ca="1" si="150"/>
        <v>242650</v>
      </c>
      <c r="B4895" s="50">
        <f t="shared" ca="1" si="151"/>
        <v>-150.99809268972655</v>
      </c>
    </row>
    <row r="4896" spans="1:2">
      <c r="A4896" s="57">
        <f t="shared" ca="1" si="150"/>
        <v>242700</v>
      </c>
      <c r="B4896" s="50">
        <f t="shared" ca="1" si="151"/>
        <v>-151.25447803932298</v>
      </c>
    </row>
    <row r="4897" spans="1:2">
      <c r="A4897" s="57">
        <f t="shared" ca="1" si="150"/>
        <v>242750</v>
      </c>
      <c r="B4897" s="50">
        <f t="shared" ca="1" si="151"/>
        <v>-151.51324443719744</v>
      </c>
    </row>
    <row r="4898" spans="1:2">
      <c r="A4898" s="57">
        <f t="shared" ca="1" si="150"/>
        <v>242800</v>
      </c>
      <c r="B4898" s="50">
        <f t="shared" ca="1" si="151"/>
        <v>-151.77441956513735</v>
      </c>
    </row>
    <row r="4899" spans="1:2">
      <c r="A4899" s="57">
        <f t="shared" ca="1" si="150"/>
        <v>242850</v>
      </c>
      <c r="B4899" s="50">
        <f t="shared" ca="1" si="151"/>
        <v>-152.03803169931894</v>
      </c>
    </row>
    <row r="4900" spans="1:2">
      <c r="A4900" s="57">
        <f t="shared" ca="1" si="150"/>
        <v>242900</v>
      </c>
      <c r="B4900" s="50">
        <f t="shared" ca="1" si="151"/>
        <v>-152.30410972682773</v>
      </c>
    </row>
    <row r="4901" spans="1:2">
      <c r="A4901" s="57">
        <f t="shared" ca="1" si="150"/>
        <v>242950</v>
      </c>
      <c r="B4901" s="50">
        <f t="shared" ca="1" si="151"/>
        <v>-152.57268316276361</v>
      </c>
    </row>
    <row r="4902" spans="1:2">
      <c r="A4902" s="57">
        <f t="shared" ca="1" si="150"/>
        <v>243000</v>
      </c>
      <c r="B4902" s="50">
        <f t="shared" ca="1" si="151"/>
        <v>-152.84378216795477</v>
      </c>
    </row>
    <row r="4903" spans="1:2">
      <c r="A4903" s="57">
        <f t="shared" ca="1" si="150"/>
        <v>243050</v>
      </c>
      <c r="B4903" s="50">
        <f t="shared" ca="1" si="151"/>
        <v>-153.11743756730948</v>
      </c>
    </row>
    <row r="4904" spans="1:2">
      <c r="A4904" s="57">
        <f t="shared" ca="1" si="150"/>
        <v>243100</v>
      </c>
      <c r="B4904" s="50">
        <f t="shared" ca="1" si="151"/>
        <v>-153.39368086883195</v>
      </c>
    </row>
    <row r="4905" spans="1:2">
      <c r="A4905" s="57">
        <f t="shared" ca="1" si="150"/>
        <v>243150</v>
      </c>
      <c r="B4905" s="50">
        <f t="shared" ca="1" si="151"/>
        <v>-153.67254428332905</v>
      </c>
    </row>
    <row r="4906" spans="1:2">
      <c r="A4906" s="57">
        <f t="shared" ca="1" si="150"/>
        <v>243200</v>
      </c>
      <c r="B4906" s="50">
        <f t="shared" ca="1" si="151"/>
        <v>-153.95406074484248</v>
      </c>
    </row>
    <row r="4907" spans="1:2">
      <c r="A4907" s="57">
        <f t="shared" ref="A4907:A4970" ca="1" si="152">OFFSET(A4907,-1,0)+f_stop/5000</f>
        <v>243250</v>
      </c>
      <c r="B4907" s="50">
        <f t="shared" ref="B4907:B4970" ca="1" si="153">20*LOG(ABS(   (1/f_dec*SIN(f_dec*$A4907/Fm*PI())/SIN($A4907/Fm*PI()))^(order-2) * (1/f_dec2*SIN(f_dec2*$A4907/Fm*PI())/SIN($A4907/Fm*PI())) *  (1/(f_dec*n_avg)*SIN((f_dec*n_avg)*$A4907/Fm*PI())/SIN($A4907/Fm*PI()))    ))</f>
        <v>-154.23826393183577</v>
      </c>
    </row>
    <row r="4908" spans="1:2">
      <c r="A4908" s="57">
        <f t="shared" ca="1" si="152"/>
        <v>243300</v>
      </c>
      <c r="B4908" s="50">
        <f t="shared" ca="1" si="153"/>
        <v>-154.52518828916871</v>
      </c>
    </row>
    <row r="4909" spans="1:2">
      <c r="A4909" s="57">
        <f t="shared" ca="1" si="152"/>
        <v>243350</v>
      </c>
      <c r="B4909" s="50">
        <f t="shared" ca="1" si="153"/>
        <v>-154.81486905089912</v>
      </c>
    </row>
    <row r="4910" spans="1:2">
      <c r="A4910" s="57">
        <f t="shared" ca="1" si="152"/>
        <v>243400</v>
      </c>
      <c r="B4910" s="50">
        <f t="shared" ca="1" si="153"/>
        <v>-155.10734226394237</v>
      </c>
    </row>
    <row r="4911" spans="1:2">
      <c r="A4911" s="57">
        <f t="shared" ca="1" si="152"/>
        <v>243450</v>
      </c>
      <c r="B4911" s="50">
        <f t="shared" ca="1" si="153"/>
        <v>-155.40264481263682</v>
      </c>
    </row>
    <row r="4912" spans="1:2">
      <c r="A4912" s="57">
        <f t="shared" ca="1" si="152"/>
        <v>243500</v>
      </c>
      <c r="B4912" s="50">
        <f t="shared" ca="1" si="153"/>
        <v>-155.7008144442471</v>
      </c>
    </row>
    <row r="4913" spans="1:2">
      <c r="A4913" s="57">
        <f t="shared" ca="1" si="152"/>
        <v>243550</v>
      </c>
      <c r="B4913" s="50">
        <f t="shared" ca="1" si="153"/>
        <v>-156.00188979545686</v>
      </c>
    </row>
    <row r="4914" spans="1:2">
      <c r="A4914" s="57">
        <f t="shared" ca="1" si="152"/>
        <v>243600</v>
      </c>
      <c r="B4914" s="50">
        <f t="shared" ca="1" si="153"/>
        <v>-156.30591041989138</v>
      </c>
    </row>
    <row r="4915" spans="1:2">
      <c r="A4915" s="57">
        <f t="shared" ca="1" si="152"/>
        <v>243650</v>
      </c>
      <c r="B4915" s="50">
        <f t="shared" ca="1" si="153"/>
        <v>-156.61291681672228</v>
      </c>
    </row>
    <row r="4916" spans="1:2">
      <c r="A4916" s="57">
        <f t="shared" ca="1" si="152"/>
        <v>243700</v>
      </c>
      <c r="B4916" s="50">
        <f t="shared" ca="1" si="153"/>
        <v>-156.92295046040337</v>
      </c>
    </row>
    <row r="4917" spans="1:2">
      <c r="A4917" s="57">
        <f t="shared" ca="1" si="152"/>
        <v>243750</v>
      </c>
      <c r="B4917" s="50">
        <f t="shared" ca="1" si="153"/>
        <v>-157.23605383159384</v>
      </c>
    </row>
    <row r="4918" spans="1:2">
      <c r="A4918" s="57">
        <f t="shared" ca="1" si="152"/>
        <v>243800</v>
      </c>
      <c r="B4918" s="50">
        <f t="shared" ca="1" si="153"/>
        <v>-157.55227044932187</v>
      </c>
    </row>
    <row r="4919" spans="1:2">
      <c r="A4919" s="57">
        <f t="shared" ca="1" si="152"/>
        <v>243850</v>
      </c>
      <c r="B4919" s="50">
        <f t="shared" ca="1" si="153"/>
        <v>-157.87164490445574</v>
      </c>
    </row>
    <row r="4920" spans="1:2">
      <c r="A4920" s="57">
        <f t="shared" ca="1" si="152"/>
        <v>243900</v>
      </c>
      <c r="B4920" s="50">
        <f t="shared" ca="1" si="153"/>
        <v>-158.19422289453723</v>
      </c>
    </row>
    <row r="4921" spans="1:2">
      <c r="A4921" s="57">
        <f t="shared" ca="1" si="152"/>
        <v>243950</v>
      </c>
      <c r="B4921" s="50">
        <f t="shared" ca="1" si="153"/>
        <v>-158.52005126005628</v>
      </c>
    </row>
    <row r="4922" spans="1:2">
      <c r="A4922" s="57">
        <f t="shared" ca="1" si="152"/>
        <v>244000</v>
      </c>
      <c r="B4922" s="50">
        <f t="shared" ca="1" si="153"/>
        <v>-158.84917802222543</v>
      </c>
    </row>
    <row r="4923" spans="1:2">
      <c r="A4923" s="57">
        <f t="shared" ca="1" si="152"/>
        <v>244050</v>
      </c>
      <c r="B4923" s="50">
        <f t="shared" ca="1" si="153"/>
        <v>-159.18165242234167</v>
      </c>
    </row>
    <row r="4924" spans="1:2">
      <c r="A4924" s="57">
        <f t="shared" ca="1" si="152"/>
        <v>244100</v>
      </c>
      <c r="B4924" s="50">
        <f t="shared" ca="1" si="153"/>
        <v>-159.51752496280608</v>
      </c>
    </row>
    <row r="4925" spans="1:2">
      <c r="A4925" s="57">
        <f t="shared" ca="1" si="152"/>
        <v>244150</v>
      </c>
      <c r="B4925" s="50">
        <f t="shared" ca="1" si="153"/>
        <v>-159.85684744989334</v>
      </c>
    </row>
    <row r="4926" spans="1:2">
      <c r="A4926" s="57">
        <f t="shared" ca="1" si="152"/>
        <v>244200</v>
      </c>
      <c r="B4926" s="50">
        <f t="shared" ca="1" si="153"/>
        <v>-160.19967303835631</v>
      </c>
    </row>
    <row r="4927" spans="1:2">
      <c r="A4927" s="57">
        <f t="shared" ca="1" si="152"/>
        <v>244250</v>
      </c>
      <c r="B4927" s="50">
        <f t="shared" ca="1" si="153"/>
        <v>-160.5460562779646</v>
      </c>
    </row>
    <row r="4928" spans="1:2">
      <c r="A4928" s="57">
        <f t="shared" ca="1" si="152"/>
        <v>244300</v>
      </c>
      <c r="B4928" s="50">
        <f t="shared" ca="1" si="153"/>
        <v>-160.89605316207368</v>
      </c>
    </row>
    <row r="4929" spans="1:2">
      <c r="A4929" s="57">
        <f t="shared" ca="1" si="152"/>
        <v>244350</v>
      </c>
      <c r="B4929" s="50">
        <f t="shared" ca="1" si="153"/>
        <v>-161.24972117833917</v>
      </c>
    </row>
    <row r="4930" spans="1:2">
      <c r="A4930" s="57">
        <f t="shared" ca="1" si="152"/>
        <v>244400</v>
      </c>
      <c r="B4930" s="50">
        <f t="shared" ca="1" si="153"/>
        <v>-161.60711936168087</v>
      </c>
    </row>
    <row r="4931" spans="1:2">
      <c r="A4931" s="57">
        <f t="shared" ca="1" si="152"/>
        <v>244450</v>
      </c>
      <c r="B4931" s="50">
        <f t="shared" ca="1" si="153"/>
        <v>-161.96830834962981</v>
      </c>
    </row>
    <row r="4932" spans="1:2">
      <c r="A4932" s="57">
        <f t="shared" ca="1" si="152"/>
        <v>244500</v>
      </c>
      <c r="B4932" s="50">
        <f t="shared" ca="1" si="153"/>
        <v>-162.33335044017429</v>
      </c>
    </row>
    <row r="4933" spans="1:2">
      <c r="A4933" s="57">
        <f t="shared" ca="1" si="152"/>
        <v>244550</v>
      </c>
      <c r="B4933" s="50">
        <f t="shared" ca="1" si="153"/>
        <v>-162.70230965225414</v>
      </c>
    </row>
    <row r="4934" spans="1:2">
      <c r="A4934" s="57">
        <f t="shared" ca="1" si="152"/>
        <v>244600</v>
      </c>
      <c r="B4934" s="50">
        <f t="shared" ca="1" si="153"/>
        <v>-163.07525178903967</v>
      </c>
    </row>
    <row r="4935" spans="1:2">
      <c r="A4935" s="57">
        <f t="shared" ca="1" si="152"/>
        <v>244650</v>
      </c>
      <c r="B4935" s="50">
        <f t="shared" ca="1" si="153"/>
        <v>-163.45224450415796</v>
      </c>
    </row>
    <row r="4936" spans="1:2">
      <c r="A4936" s="57">
        <f t="shared" ca="1" si="152"/>
        <v>244700</v>
      </c>
      <c r="B4936" s="50">
        <f t="shared" ca="1" si="153"/>
        <v>-163.8333573710284</v>
      </c>
    </row>
    <row r="4937" spans="1:2">
      <c r="A4937" s="57">
        <f t="shared" ca="1" si="152"/>
        <v>244750</v>
      </c>
      <c r="B4937" s="50">
        <f t="shared" ca="1" si="153"/>
        <v>-164.21866195548694</v>
      </c>
    </row>
    <row r="4938" spans="1:2">
      <c r="A4938" s="57">
        <f t="shared" ca="1" si="152"/>
        <v>244800</v>
      </c>
      <c r="B4938" s="50">
        <f t="shared" ca="1" si="153"/>
        <v>-164.60823189188335</v>
      </c>
    </row>
    <row r="4939" spans="1:2">
      <c r="A4939" s="57">
        <f t="shared" ca="1" si="152"/>
        <v>244850</v>
      </c>
      <c r="B4939" s="50">
        <f t="shared" ca="1" si="153"/>
        <v>-165.00214296286049</v>
      </c>
    </row>
    <row r="4940" spans="1:2">
      <c r="A4940" s="57">
        <f t="shared" ca="1" si="152"/>
        <v>244900</v>
      </c>
      <c r="B4940" s="50">
        <f t="shared" ca="1" si="153"/>
        <v>-165.40047318302209</v>
      </c>
    </row>
    <row r="4941" spans="1:2">
      <c r="A4941" s="57">
        <f t="shared" ca="1" si="152"/>
        <v>244950</v>
      </c>
      <c r="B4941" s="50">
        <f t="shared" ca="1" si="153"/>
        <v>-165.80330288672667</v>
      </c>
    </row>
    <row r="4942" spans="1:2">
      <c r="A4942" s="57">
        <f t="shared" ca="1" si="152"/>
        <v>245000</v>
      </c>
      <c r="B4942" s="50">
        <f t="shared" ca="1" si="153"/>
        <v>-166.21071482024882</v>
      </c>
    </row>
    <row r="4943" spans="1:2">
      <c r="A4943" s="57">
        <f t="shared" ca="1" si="152"/>
        <v>245050</v>
      </c>
      <c r="B4943" s="50">
        <f t="shared" ca="1" si="153"/>
        <v>-166.62279423857507</v>
      </c>
    </row>
    <row r="4944" spans="1:2">
      <c r="A4944" s="57">
        <f t="shared" ca="1" si="152"/>
        <v>245100</v>
      </c>
      <c r="B4944" s="50">
        <f t="shared" ca="1" si="153"/>
        <v>-167.03962900711122</v>
      </c>
    </row>
    <row r="4945" spans="1:2">
      <c r="A4945" s="57">
        <f t="shared" ca="1" si="152"/>
        <v>245150</v>
      </c>
      <c r="B4945" s="50">
        <f t="shared" ca="1" si="153"/>
        <v>-167.46130970860992</v>
      </c>
    </row>
    <row r="4946" spans="1:2">
      <c r="A4946" s="57">
        <f t="shared" ca="1" si="152"/>
        <v>245200</v>
      </c>
      <c r="B4946" s="50">
        <f t="shared" ca="1" si="153"/>
        <v>-167.88792975563979</v>
      </c>
    </row>
    <row r="4947" spans="1:2">
      <c r="A4947" s="57">
        <f t="shared" ca="1" si="152"/>
        <v>245250</v>
      </c>
      <c r="B4947" s="50">
        <f t="shared" ca="1" si="153"/>
        <v>-168.31958550894146</v>
      </c>
    </row>
    <row r="4948" spans="1:2">
      <c r="A4948" s="57">
        <f t="shared" ca="1" si="152"/>
        <v>245300</v>
      </c>
      <c r="B4948" s="50">
        <f t="shared" ca="1" si="153"/>
        <v>-168.75637640205039</v>
      </c>
    </row>
    <row r="4949" spans="1:2">
      <c r="A4949" s="57">
        <f t="shared" ca="1" si="152"/>
        <v>245350</v>
      </c>
      <c r="B4949" s="50">
        <f t="shared" ca="1" si="153"/>
        <v>-169.19840507258513</v>
      </c>
    </row>
    <row r="4950" spans="1:2">
      <c r="A4950" s="57">
        <f t="shared" ca="1" si="152"/>
        <v>245400</v>
      </c>
      <c r="B4950" s="50">
        <f t="shared" ca="1" si="153"/>
        <v>-169.64577750063125</v>
      </c>
    </row>
    <row r="4951" spans="1:2">
      <c r="A4951" s="57">
        <f t="shared" ca="1" si="152"/>
        <v>245450</v>
      </c>
      <c r="B4951" s="50">
        <f t="shared" ca="1" si="153"/>
        <v>-170.09860315469129</v>
      </c>
    </row>
    <row r="4952" spans="1:2">
      <c r="A4952" s="57">
        <f t="shared" ca="1" si="152"/>
        <v>245500</v>
      </c>
      <c r="B4952" s="50">
        <f t="shared" ca="1" si="153"/>
        <v>-170.55699514570006</v>
      </c>
    </row>
    <row r="4953" spans="1:2">
      <c r="A4953" s="57">
        <f t="shared" ca="1" si="152"/>
        <v>245550</v>
      </c>
      <c r="B4953" s="50">
        <f t="shared" ca="1" si="153"/>
        <v>-171.02107038964223</v>
      </c>
    </row>
    <row r="4954" spans="1:2">
      <c r="A4954" s="57">
        <f t="shared" ca="1" si="152"/>
        <v>245600</v>
      </c>
      <c r="B4954" s="50">
        <f t="shared" ca="1" si="153"/>
        <v>-171.49094977936471</v>
      </c>
    </row>
    <row r="4955" spans="1:2">
      <c r="A4955" s="57">
        <f t="shared" ca="1" si="152"/>
        <v>245650</v>
      </c>
      <c r="B4955" s="50">
        <f t="shared" ca="1" si="153"/>
        <v>-171.96675836620091</v>
      </c>
    </row>
    <row r="4956" spans="1:2">
      <c r="A4956" s="57">
        <f t="shared" ca="1" si="152"/>
        <v>245700</v>
      </c>
      <c r="B4956" s="50">
        <f t="shared" ca="1" si="153"/>
        <v>-172.44862555210466</v>
      </c>
    </row>
    <row r="4957" spans="1:2">
      <c r="A4957" s="57">
        <f t="shared" ca="1" si="152"/>
        <v>245750</v>
      </c>
      <c r="B4957" s="50">
        <f t="shared" ca="1" si="153"/>
        <v>-172.93668529301254</v>
      </c>
    </row>
    <row r="4958" spans="1:2">
      <c r="A4958" s="57">
        <f t="shared" ca="1" si="152"/>
        <v>245800</v>
      </c>
      <c r="B4958" s="50">
        <f t="shared" ca="1" si="153"/>
        <v>-173.43107631424888</v>
      </c>
    </row>
    <row r="4959" spans="1:2">
      <c r="A4959" s="57">
        <f t="shared" ca="1" si="152"/>
        <v>245850</v>
      </c>
      <c r="B4959" s="50">
        <f t="shared" ca="1" si="153"/>
        <v>-173.93194233882554</v>
      </c>
    </row>
    <row r="4960" spans="1:2">
      <c r="A4960" s="57">
        <f t="shared" ca="1" si="152"/>
        <v>245900</v>
      </c>
      <c r="B4960" s="50">
        <f t="shared" ca="1" si="153"/>
        <v>-174.43943232958367</v>
      </c>
    </row>
    <row r="4961" spans="1:2">
      <c r="A4961" s="57">
        <f t="shared" ca="1" si="152"/>
        <v>245950</v>
      </c>
      <c r="B4961" s="50">
        <f t="shared" ca="1" si="153"/>
        <v>-174.95370074619137</v>
      </c>
    </row>
    <row r="4962" spans="1:2">
      <c r="A4962" s="57">
        <f t="shared" ca="1" si="152"/>
        <v>246000</v>
      </c>
      <c r="B4962" s="50">
        <f t="shared" ca="1" si="153"/>
        <v>-175.47490781810782</v>
      </c>
    </row>
    <row r="4963" spans="1:2">
      <c r="A4963" s="57">
        <f t="shared" ca="1" si="152"/>
        <v>246050</v>
      </c>
      <c r="B4963" s="50">
        <f t="shared" ca="1" si="153"/>
        <v>-176.00321983471349</v>
      </c>
    </row>
    <row r="4964" spans="1:2">
      <c r="A4964" s="57">
        <f t="shared" ca="1" si="152"/>
        <v>246100</v>
      </c>
      <c r="B4964" s="50">
        <f t="shared" ca="1" si="153"/>
        <v>-176.53880945392842</v>
      </c>
    </row>
    <row r="4965" spans="1:2">
      <c r="A4965" s="57">
        <f t="shared" ca="1" si="152"/>
        <v>246150</v>
      </c>
      <c r="B4965" s="50">
        <f t="shared" ca="1" si="153"/>
        <v>-177.08185603073605</v>
      </c>
    </row>
    <row r="4966" spans="1:2">
      <c r="A4966" s="57">
        <f t="shared" ca="1" si="152"/>
        <v>246200</v>
      </c>
      <c r="B4966" s="50">
        <f t="shared" ca="1" si="153"/>
        <v>-177.63254596719196</v>
      </c>
    </row>
    <row r="4967" spans="1:2">
      <c r="A4967" s="57">
        <f t="shared" ca="1" si="152"/>
        <v>246250</v>
      </c>
      <c r="B4967" s="50">
        <f t="shared" ca="1" si="153"/>
        <v>-178.19107308560487</v>
      </c>
    </row>
    <row r="4968" spans="1:2">
      <c r="A4968" s="57">
        <f t="shared" ca="1" si="152"/>
        <v>246300</v>
      </c>
      <c r="B4968" s="50">
        <f t="shared" ca="1" si="153"/>
        <v>-178.75763902677477</v>
      </c>
    </row>
    <row r="4969" spans="1:2">
      <c r="A4969" s="57">
        <f t="shared" ca="1" si="152"/>
        <v>246350</v>
      </c>
      <c r="B4969" s="50">
        <f t="shared" ca="1" si="153"/>
        <v>-179.3324536753193</v>
      </c>
    </row>
    <row r="4970" spans="1:2">
      <c r="A4970" s="57">
        <f t="shared" ca="1" si="152"/>
        <v>246400</v>
      </c>
      <c r="B4970" s="50">
        <f t="shared" ca="1" si="153"/>
        <v>-179.91573561434103</v>
      </c>
    </row>
    <row r="4971" spans="1:2">
      <c r="A4971" s="57">
        <f t="shared" ref="A4971:A5034" ca="1" si="154">OFFSET(A4971,-1,0)+f_stop/5000</f>
        <v>246450</v>
      </c>
      <c r="B4971" s="50">
        <f t="shared" ref="B4971:B5034" ca="1" si="155">20*LOG(ABS(   (1/f_dec*SIN(f_dec*$A4971/Fm*PI())/SIN($A4971/Fm*PI()))^(order-2) * (1/f_dec2*SIN(f_dec2*$A4971/Fm*PI())/SIN($A4971/Fm*PI())) *  (1/(f_dec*n_avg)*SIN((f_dec*n_avg)*$A4971/Fm*PI())/SIN($A4971/Fm*PI()))    ))</f>
        <v>-180.50771261189101</v>
      </c>
    </row>
    <row r="4972" spans="1:2">
      <c r="A4972" s="57">
        <f t="shared" ca="1" si="154"/>
        <v>246500</v>
      </c>
      <c r="B4972" s="50">
        <f t="shared" ca="1" si="155"/>
        <v>-181.10862214194069</v>
      </c>
    </row>
    <row r="4973" spans="1:2">
      <c r="A4973" s="57">
        <f t="shared" ca="1" si="154"/>
        <v>246550</v>
      </c>
      <c r="B4973" s="50">
        <f t="shared" ca="1" si="155"/>
        <v>-181.71871194283324</v>
      </c>
    </row>
    <row r="4974" spans="1:2">
      <c r="A4974" s="57">
        <f t="shared" ca="1" si="154"/>
        <v>246600</v>
      </c>
      <c r="B4974" s="50">
        <f t="shared" ca="1" si="155"/>
        <v>-182.3382406165104</v>
      </c>
    </row>
    <row r="4975" spans="1:2">
      <c r="A4975" s="57">
        <f t="shared" ca="1" si="154"/>
        <v>246650</v>
      </c>
      <c r="B4975" s="50">
        <f t="shared" ca="1" si="155"/>
        <v>-182.96747827212275</v>
      </c>
    </row>
    <row r="4976" spans="1:2">
      <c r="A4976" s="57">
        <f t="shared" ca="1" si="154"/>
        <v>246700</v>
      </c>
      <c r="B4976" s="50">
        <f t="shared" ca="1" si="155"/>
        <v>-183.60670721804945</v>
      </c>
    </row>
    <row r="4977" spans="1:2">
      <c r="A4977" s="57">
        <f t="shared" ca="1" si="154"/>
        <v>246750</v>
      </c>
      <c r="B4977" s="50">
        <f t="shared" ca="1" si="155"/>
        <v>-184.25622270673924</v>
      </c>
    </row>
    <row r="4978" spans="1:2">
      <c r="A4978" s="57">
        <f t="shared" ca="1" si="154"/>
        <v>246800</v>
      </c>
      <c r="B4978" s="50">
        <f t="shared" ca="1" si="155"/>
        <v>-184.91633373730863</v>
      </c>
    </row>
    <row r="4979" spans="1:2">
      <c r="A4979" s="57">
        <f t="shared" ca="1" si="154"/>
        <v>246850</v>
      </c>
      <c r="B4979" s="50">
        <f t="shared" ca="1" si="155"/>
        <v>-185.58736392133727</v>
      </c>
    </row>
    <row r="4980" spans="1:2">
      <c r="A4980" s="57">
        <f t="shared" ca="1" si="154"/>
        <v>246900</v>
      </c>
      <c r="B4980" s="50">
        <f t="shared" ca="1" si="155"/>
        <v>-186.26965241794221</v>
      </c>
    </row>
    <row r="4981" spans="1:2">
      <c r="A4981" s="57">
        <f t="shared" ca="1" si="154"/>
        <v>246950</v>
      </c>
      <c r="B4981" s="50">
        <f t="shared" ca="1" si="155"/>
        <v>-186.96355494488188</v>
      </c>
    </row>
    <row r="4982" spans="1:2">
      <c r="A4982" s="57">
        <f t="shared" ca="1" si="154"/>
        <v>247000</v>
      </c>
      <c r="B4982" s="50">
        <f t="shared" ca="1" si="155"/>
        <v>-187.66944487323747</v>
      </c>
    </row>
    <row r="4983" spans="1:2">
      <c r="A4983" s="57">
        <f t="shared" ca="1" si="154"/>
        <v>247050</v>
      </c>
      <c r="B4983" s="50">
        <f t="shared" ca="1" si="155"/>
        <v>-188.38771441409224</v>
      </c>
    </row>
    <row r="4984" spans="1:2">
      <c r="A4984" s="57">
        <f t="shared" ca="1" si="154"/>
        <v>247100</v>
      </c>
      <c r="B4984" s="50">
        <f t="shared" ca="1" si="155"/>
        <v>-189.11877590665932</v>
      </c>
    </row>
    <row r="4985" spans="1:2">
      <c r="A4985" s="57">
        <f t="shared" ca="1" si="154"/>
        <v>247150</v>
      </c>
      <c r="B4985" s="50">
        <f t="shared" ca="1" si="155"/>
        <v>-189.86306321842972</v>
      </c>
    </row>
    <row r="4986" spans="1:2">
      <c r="A4986" s="57">
        <f t="shared" ca="1" si="154"/>
        <v>247200</v>
      </c>
      <c r="B4986" s="50">
        <f t="shared" ca="1" si="155"/>
        <v>-190.62103326925322</v>
      </c>
    </row>
    <row r="4987" spans="1:2">
      <c r="A4987" s="57">
        <f t="shared" ca="1" si="154"/>
        <v>247250</v>
      </c>
      <c r="B4987" s="50">
        <f t="shared" ca="1" si="155"/>
        <v>-191.39316769274242</v>
      </c>
    </row>
    <row r="4988" spans="1:2">
      <c r="A4988" s="57">
        <f t="shared" ca="1" si="154"/>
        <v>247300</v>
      </c>
      <c r="B4988" s="50">
        <f t="shared" ca="1" si="155"/>
        <v>-192.1799746501282</v>
      </c>
    </row>
    <row r="4989" spans="1:2">
      <c r="A4989" s="57">
        <f t="shared" ca="1" si="154"/>
        <v>247350</v>
      </c>
      <c r="B4989" s="50">
        <f t="shared" ca="1" si="155"/>
        <v>-192.98199081365763</v>
      </c>
    </row>
    <row r="4990" spans="1:2">
      <c r="A4990" s="57">
        <f t="shared" ca="1" si="154"/>
        <v>247400</v>
      </c>
      <c r="B4990" s="50">
        <f t="shared" ca="1" si="155"/>
        <v>-193.79978353892881</v>
      </c>
    </row>
    <row r="4991" spans="1:2">
      <c r="A4991" s="57">
        <f t="shared" ca="1" si="154"/>
        <v>247450</v>
      </c>
      <c r="B4991" s="50">
        <f t="shared" ca="1" si="155"/>
        <v>-194.63395324816264</v>
      </c>
    </row>
    <row r="4992" spans="1:2">
      <c r="A4992" s="57">
        <f t="shared" ca="1" si="154"/>
        <v>247500</v>
      </c>
      <c r="B4992" s="50">
        <f t="shared" ca="1" si="155"/>
        <v>-195.48513604949346</v>
      </c>
    </row>
    <row r="4993" spans="1:2">
      <c r="A4993" s="57">
        <f t="shared" ca="1" si="154"/>
        <v>247550</v>
      </c>
      <c r="B4993" s="50">
        <f t="shared" ca="1" si="155"/>
        <v>-196.35400662088327</v>
      </c>
    </row>
    <row r="4994" spans="1:2">
      <c r="A4994" s="57">
        <f t="shared" ca="1" si="154"/>
        <v>247600</v>
      </c>
      <c r="B4994" s="50">
        <f t="shared" ca="1" si="155"/>
        <v>-197.24128139141169</v>
      </c>
    </row>
    <row r="4995" spans="1:2">
      <c r="A4995" s="57">
        <f t="shared" ca="1" si="154"/>
        <v>247650</v>
      </c>
      <c r="B4995" s="50">
        <f t="shared" ca="1" si="155"/>
        <v>-198.14772205750364</v>
      </c>
    </row>
    <row r="4996" spans="1:2">
      <c r="A4996" s="57">
        <f t="shared" ca="1" si="154"/>
        <v>247700</v>
      </c>
      <c r="B4996" s="50">
        <f t="shared" ca="1" si="155"/>
        <v>-199.07413947733588</v>
      </c>
    </row>
    <row r="4997" spans="1:2">
      <c r="A4997" s="57">
        <f t="shared" ca="1" si="154"/>
        <v>247750</v>
      </c>
      <c r="B4997" s="50">
        <f t="shared" ca="1" si="155"/>
        <v>-200.02139799329939</v>
      </c>
    </row>
    <row r="4998" spans="1:2">
      <c r="A4998" s="57">
        <f t="shared" ca="1" si="154"/>
        <v>247800</v>
      </c>
      <c r="B4998" s="50">
        <f t="shared" ca="1" si="155"/>
        <v>-200.99042024024294</v>
      </c>
    </row>
    <row r="4999" spans="1:2">
      <c r="A4999" s="57">
        <f t="shared" ca="1" si="154"/>
        <v>247850</v>
      </c>
      <c r="B4999" s="50">
        <f t="shared" ca="1" si="155"/>
        <v>-201.98219250653341</v>
      </c>
    </row>
    <row r="5000" spans="1:2">
      <c r="A5000" s="57">
        <f t="shared" ca="1" si="154"/>
        <v>247900</v>
      </c>
      <c r="B5000" s="50">
        <f t="shared" ca="1" si="155"/>
        <v>-202.99777072599596</v>
      </c>
    </row>
    <row r="5001" spans="1:2">
      <c r="A5001" s="57">
        <f t="shared" ca="1" si="154"/>
        <v>247950</v>
      </c>
      <c r="B5001" s="50">
        <f t="shared" ca="1" si="155"/>
        <v>-204.03828719196616</v>
      </c>
    </row>
    <row r="5002" spans="1:2">
      <c r="A5002" s="57">
        <f t="shared" ca="1" si="154"/>
        <v>248000</v>
      </c>
      <c r="B5002" s="50">
        <f t="shared" ca="1" si="155"/>
        <v>-205.10495810048423</v>
      </c>
    </row>
    <row r="5003" spans="1:2">
      <c r="A5003" s="57">
        <f t="shared" ca="1" si="154"/>
        <v>248050</v>
      </c>
      <c r="B5003" s="50">
        <f t="shared" ca="1" si="155"/>
        <v>-206.19909204861278</v>
      </c>
    </row>
    <row r="5004" spans="1:2">
      <c r="A5004" s="57">
        <f t="shared" ca="1" si="154"/>
        <v>248100</v>
      </c>
      <c r="B5004" s="50">
        <f t="shared" ca="1" si="155"/>
        <v>-207.32209963677593</v>
      </c>
    </row>
    <row r="5005" spans="1:2">
      <c r="A5005" s="57">
        <f t="shared" ca="1" si="154"/>
        <v>248150</v>
      </c>
      <c r="B5005" s="50">
        <f t="shared" ca="1" si="155"/>
        <v>-208.47550435185124</v>
      </c>
    </row>
    <row r="5006" spans="1:2">
      <c r="A5006" s="57">
        <f t="shared" ca="1" si="154"/>
        <v>248200</v>
      </c>
      <c r="B5006" s="50">
        <f t="shared" ca="1" si="155"/>
        <v>-209.66095494160484</v>
      </c>
    </row>
    <row r="5007" spans="1:2">
      <c r="A5007" s="57">
        <f t="shared" ca="1" si="154"/>
        <v>248250</v>
      </c>
      <c r="B5007" s="50">
        <f t="shared" ca="1" si="155"/>
        <v>-210.88023953267523</v>
      </c>
    </row>
    <row r="5008" spans="1:2">
      <c r="A5008" s="57">
        <f t="shared" ca="1" si="154"/>
        <v>248300</v>
      </c>
      <c r="B5008" s="50">
        <f t="shared" ca="1" si="155"/>
        <v>-212.13530179542272</v>
      </c>
    </row>
    <row r="5009" spans="1:2">
      <c r="A5009" s="57">
        <f t="shared" ca="1" si="154"/>
        <v>248350</v>
      </c>
      <c r="B5009" s="50">
        <f t="shared" ca="1" si="155"/>
        <v>-213.42825952246599</v>
      </c>
    </row>
    <row r="5010" spans="1:2">
      <c r="A5010" s="57">
        <f t="shared" ca="1" si="154"/>
        <v>248400</v>
      </c>
      <c r="B5010" s="50">
        <f t="shared" ca="1" si="155"/>
        <v>-214.76142606670044</v>
      </c>
    </row>
    <row r="5011" spans="1:2">
      <c r="A5011" s="57">
        <f t="shared" ca="1" si="154"/>
        <v>248450</v>
      </c>
      <c r="B5011" s="50">
        <f t="shared" ca="1" si="155"/>
        <v>-216.13733518378115</v>
      </c>
    </row>
    <row r="5012" spans="1:2">
      <c r="A5012" s="57">
        <f t="shared" ca="1" si="154"/>
        <v>248500</v>
      </c>
      <c r="B5012" s="50">
        <f t="shared" ca="1" si="155"/>
        <v>-217.5587699491677</v>
      </c>
    </row>
    <row r="5013" spans="1:2">
      <c r="A5013" s="57">
        <f t="shared" ca="1" si="154"/>
        <v>248550</v>
      </c>
      <c r="B5013" s="50">
        <f t="shared" ca="1" si="155"/>
        <v>-219.02879657897446</v>
      </c>
    </row>
    <row r="5014" spans="1:2">
      <c r="A5014" s="57">
        <f t="shared" ca="1" si="154"/>
        <v>248600</v>
      </c>
      <c r="B5014" s="50">
        <f t="shared" ca="1" si="155"/>
        <v>-220.55080418766119</v>
      </c>
    </row>
    <row r="5015" spans="1:2">
      <c r="A5015" s="57">
        <f t="shared" ca="1" si="154"/>
        <v>248650</v>
      </c>
      <c r="B5015" s="50">
        <f t="shared" ca="1" si="155"/>
        <v>-222.12855177880948</v>
      </c>
    </row>
    <row r="5016" spans="1:2">
      <c r="A5016" s="57">
        <f t="shared" ca="1" si="154"/>
        <v>248700</v>
      </c>
      <c r="B5016" s="50">
        <f t="shared" ca="1" si="155"/>
        <v>-223.7662241078506</v>
      </c>
    </row>
    <row r="5017" spans="1:2">
      <c r="A5017" s="57">
        <f t="shared" ca="1" si="154"/>
        <v>248750</v>
      </c>
      <c r="B5017" s="50">
        <f t="shared" ca="1" si="155"/>
        <v>-225.46849850600222</v>
      </c>
    </row>
    <row r="5018" spans="1:2">
      <c r="A5018" s="57">
        <f t="shared" ca="1" si="154"/>
        <v>248800</v>
      </c>
      <c r="B5018" s="50">
        <f t="shared" ca="1" si="155"/>
        <v>-227.24062535206454</v>
      </c>
    </row>
    <row r="5019" spans="1:2">
      <c r="A5019" s="57">
        <f t="shared" ca="1" si="154"/>
        <v>248850</v>
      </c>
      <c r="B5019" s="50">
        <f t="shared" ca="1" si="155"/>
        <v>-229.08852567997965</v>
      </c>
    </row>
    <row r="5020" spans="1:2">
      <c r="A5020" s="57">
        <f t="shared" ca="1" si="154"/>
        <v>248900</v>
      </c>
      <c r="B5020" s="50">
        <f t="shared" ca="1" si="155"/>
        <v>-231.01891049631649</v>
      </c>
    </row>
    <row r="5021" spans="1:2">
      <c r="A5021" s="57">
        <f t="shared" ca="1" si="154"/>
        <v>248950</v>
      </c>
      <c r="B5021" s="50">
        <f t="shared" ca="1" si="155"/>
        <v>-233.03942787305985</v>
      </c>
    </row>
    <row r="5022" spans="1:2">
      <c r="A5022" s="57">
        <f t="shared" ca="1" si="154"/>
        <v>249000</v>
      </c>
      <c r="B5022" s="50">
        <f t="shared" ca="1" si="155"/>
        <v>-235.15884595495308</v>
      </c>
    </row>
    <row r="5023" spans="1:2">
      <c r="A5023" s="57">
        <f t="shared" ca="1" si="154"/>
        <v>249050</v>
      </c>
      <c r="B5023" s="50">
        <f t="shared" ca="1" si="155"/>
        <v>-237.3872829468601</v>
      </c>
    </row>
    <row r="5024" spans="1:2">
      <c r="A5024" s="57">
        <f t="shared" ca="1" si="154"/>
        <v>249100</v>
      </c>
      <c r="B5024" s="50">
        <f t="shared" ca="1" si="155"/>
        <v>-239.73649934042965</v>
      </c>
    </row>
    <row r="5025" spans="1:2">
      <c r="A5025" s="57">
        <f t="shared" ca="1" si="154"/>
        <v>249150</v>
      </c>
      <c r="B5025" s="50">
        <f t="shared" ca="1" si="155"/>
        <v>-242.22027375434601</v>
      </c>
    </row>
    <row r="5026" spans="1:2">
      <c r="A5026" s="57">
        <f t="shared" ca="1" si="154"/>
        <v>249200</v>
      </c>
      <c r="B5026" s="50">
        <f t="shared" ca="1" si="155"/>
        <v>-244.85489284877451</v>
      </c>
    </row>
    <row r="5027" spans="1:2">
      <c r="A5027" s="57">
        <f t="shared" ca="1" si="154"/>
        <v>249250</v>
      </c>
      <c r="B5027" s="50">
        <f t="shared" ca="1" si="155"/>
        <v>-247.65979956279375</v>
      </c>
    </row>
    <row r="5028" spans="1:2">
      <c r="A5028" s="57">
        <f t="shared" ca="1" si="154"/>
        <v>249300</v>
      </c>
      <c r="B5028" s="50">
        <f t="shared" ca="1" si="155"/>
        <v>-250.65846534036692</v>
      </c>
    </row>
    <row r="5029" spans="1:2">
      <c r="A5029" s="57">
        <f t="shared" ca="1" si="154"/>
        <v>249350</v>
      </c>
      <c r="B5029" s="50">
        <f t="shared" ca="1" si="155"/>
        <v>-253.8795861602301</v>
      </c>
    </row>
    <row r="5030" spans="1:2">
      <c r="A5030" s="57">
        <f t="shared" ca="1" si="154"/>
        <v>249400</v>
      </c>
      <c r="B5030" s="50">
        <f t="shared" ca="1" si="155"/>
        <v>-257.35875827183958</v>
      </c>
    </row>
    <row r="5031" spans="1:2">
      <c r="A5031" s="57">
        <f t="shared" ca="1" si="154"/>
        <v>249450</v>
      </c>
      <c r="B5031" s="50">
        <f t="shared" ca="1" si="155"/>
        <v>-261.14088481252134</v>
      </c>
    </row>
    <row r="5032" spans="1:2">
      <c r="A5032" s="57">
        <f t="shared" ca="1" si="154"/>
        <v>249500</v>
      </c>
      <c r="B5032" s="50">
        <f t="shared" ca="1" si="155"/>
        <v>-265.28373271223774</v>
      </c>
    </row>
    <row r="5033" spans="1:2">
      <c r="A5033" s="57">
        <f t="shared" ca="1" si="154"/>
        <v>249550</v>
      </c>
      <c r="B5033" s="50">
        <f t="shared" ca="1" si="155"/>
        <v>-269.86337005347048</v>
      </c>
    </row>
    <row r="5034" spans="1:2">
      <c r="A5034" s="57">
        <f t="shared" ca="1" si="154"/>
        <v>249600</v>
      </c>
      <c r="B5034" s="50">
        <f t="shared" ca="1" si="155"/>
        <v>-274.98281945676217</v>
      </c>
    </row>
    <row r="5035" spans="1:2">
      <c r="A5035" s="57">
        <f t="shared" ref="A5035:A5042" ca="1" si="156">OFFSET(A5035,-1,0)+f_stop/5000</f>
        <v>249650</v>
      </c>
      <c r="B5035" s="50">
        <f t="shared" ref="B5035:B5042" ca="1" si="157">20*LOG(ABS(   (1/f_dec*SIN(f_dec*$A5035/Fm*PI())/SIN($A5035/Fm*PI()))^(order-2) * (1/f_dec2*SIN(f_dec2*$A5035/Fm*PI())/SIN($A5035/Fm*PI())) *  (1/(f_dec*n_avg)*SIN((f_dec*n_avg)*$A5035/Fm*PI())/SIN($A5035/Fm*PI()))    ))</f>
        <v>-280.78652016161249</v>
      </c>
    </row>
    <row r="5036" spans="1:2">
      <c r="A5036" s="57">
        <f t="shared" ca="1" si="156"/>
        <v>249700</v>
      </c>
      <c r="B5036" s="50">
        <f t="shared" ca="1" si="157"/>
        <v>-287.48601395842036</v>
      </c>
    </row>
    <row r="5037" spans="1:2">
      <c r="A5037" s="57">
        <f t="shared" ca="1" si="156"/>
        <v>249750</v>
      </c>
      <c r="B5037" s="50">
        <f t="shared" ca="1" si="157"/>
        <v>-295.40926220474114</v>
      </c>
    </row>
    <row r="5038" spans="1:2">
      <c r="A5038" s="57">
        <f t="shared" ca="1" si="156"/>
        <v>249800</v>
      </c>
      <c r="B5038" s="50">
        <f t="shared" ca="1" si="157"/>
        <v>-305.105695939062</v>
      </c>
    </row>
    <row r="5039" spans="1:2">
      <c r="A5039" s="57">
        <f t="shared" ca="1" si="156"/>
        <v>249850</v>
      </c>
      <c r="B5039" s="50">
        <f t="shared" ca="1" si="157"/>
        <v>-317.60531081253504</v>
      </c>
    </row>
    <row r="5040" spans="1:2">
      <c r="A5040" s="57">
        <f t="shared" ca="1" si="156"/>
        <v>249900</v>
      </c>
      <c r="B5040" s="50">
        <f t="shared" ca="1" si="157"/>
        <v>-335.22048670003045</v>
      </c>
    </row>
    <row r="5041" spans="1:2">
      <c r="A5041" s="57">
        <f t="shared" ca="1" si="156"/>
        <v>249950</v>
      </c>
      <c r="B5041" s="50">
        <f t="shared" ca="1" si="157"/>
        <v>-365.32984501078022</v>
      </c>
    </row>
    <row r="5042" spans="1:2">
      <c r="A5042" s="57">
        <f t="shared" ca="1" si="156"/>
        <v>250000</v>
      </c>
      <c r="B5042" s="50">
        <f t="shared" ca="1" si="157"/>
        <v>-1636.3356276843367</v>
      </c>
    </row>
  </sheetData>
  <phoneticPr fontId="0" type="noConversion"/>
  <conditionalFormatting sqref="A11:H11">
    <cfRule type="expression" dxfId="4" priority="7" stopIfTrue="1">
      <formula>OR($E$8=5, $E$10=0)</formula>
    </cfRule>
  </conditionalFormatting>
  <conditionalFormatting sqref="A10:H10">
    <cfRule type="expression" dxfId="3" priority="4">
      <formula>$E$8=5</formula>
    </cfRule>
  </conditionalFormatting>
  <conditionalFormatting sqref="A7:H7">
    <cfRule type="expression" dxfId="2" priority="8" stopIfTrue="1">
      <formula>AND($E$10=1, $E$8=3)</formula>
    </cfRule>
  </conditionalFormatting>
  <conditionalFormatting sqref="E10">
    <cfRule type="expression" dxfId="1" priority="2" stopIfTrue="1">
      <formula>AND($E$8=5, $E$10=1)</formula>
    </cfRule>
  </conditionalFormatting>
  <conditionalFormatting sqref="E8">
    <cfRule type="expression" dxfId="0" priority="1">
      <formula>AND($E$8=5, $E$10=1)</formula>
    </cfRule>
  </conditionalFormatting>
  <dataValidations count="4">
    <dataValidation type="whole" allowBlank="1" showInputMessage="1" showErrorMessage="1" sqref="E7">
      <formula1>D18</formula1>
      <formula2>E18</formula2>
    </dataValidation>
    <dataValidation type="list" showInputMessage="1" showErrorMessage="1" sqref="E12:E13 E8">
      <formula1>$D$20:$E$20</formula1>
    </dataValidation>
    <dataValidation type="whole" allowBlank="1" showInputMessage="1" showErrorMessage="1" sqref="E11">
      <formula1>1</formula1>
      <formula2>32767</formula2>
    </dataValidation>
    <dataValidation type="list" showInputMessage="1" showErrorMessage="1" sqref="E9:E10">
      <formula1>$D$19:$E$19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A29" sqref="A29"/>
    </sheetView>
  </sheetViews>
  <sheetFormatPr defaultRowHeight="13.2"/>
  <cols>
    <col min="7" max="7" width="9.5546875" bestFit="1" customWidth="1"/>
    <col min="13" max="13" width="9.5546875" bestFit="1" customWidth="1"/>
  </cols>
  <sheetData>
    <row r="1" spans="1:13">
      <c r="A1" s="115" t="s">
        <v>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4.4" thickBot="1">
      <c r="A2" s="84"/>
      <c r="B2" s="116" t="s">
        <v>79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3.8">
      <c r="A3" s="85"/>
      <c r="B3" s="117" t="s">
        <v>49</v>
      </c>
      <c r="C3" s="118"/>
      <c r="D3" s="118"/>
      <c r="E3" s="118"/>
      <c r="F3" s="118"/>
      <c r="G3" s="119"/>
      <c r="H3" s="120" t="s">
        <v>50</v>
      </c>
      <c r="I3" s="118"/>
      <c r="J3" s="118"/>
      <c r="K3" s="118"/>
      <c r="L3" s="118"/>
      <c r="M3" s="119"/>
    </row>
    <row r="4" spans="1:13" ht="14.4" thickBot="1">
      <c r="A4" s="86" t="s">
        <v>53</v>
      </c>
      <c r="B4" s="109" t="s">
        <v>74</v>
      </c>
      <c r="C4" s="87" t="s">
        <v>51</v>
      </c>
      <c r="D4" s="87" t="s">
        <v>52</v>
      </c>
      <c r="E4" s="87" t="s">
        <v>53</v>
      </c>
      <c r="F4" s="87" t="s">
        <v>54</v>
      </c>
      <c r="G4" s="88" t="s">
        <v>55</v>
      </c>
      <c r="H4" s="109" t="s">
        <v>74</v>
      </c>
      <c r="I4" s="87" t="s">
        <v>51</v>
      </c>
      <c r="J4" s="87" t="s">
        <v>52</v>
      </c>
      <c r="K4" s="87" t="s">
        <v>53</v>
      </c>
      <c r="L4" s="87" t="s">
        <v>54</v>
      </c>
      <c r="M4" s="88" t="s">
        <v>55</v>
      </c>
    </row>
    <row r="5" spans="1:13" ht="13.8">
      <c r="A5" s="89">
        <v>0</v>
      </c>
      <c r="B5" s="84">
        <v>32</v>
      </c>
      <c r="C5" s="84">
        <v>1</v>
      </c>
      <c r="D5" s="84">
        <v>0</v>
      </c>
      <c r="E5" s="84">
        <v>31250</v>
      </c>
      <c r="F5" s="84">
        <v>31250</v>
      </c>
      <c r="G5" s="100">
        <v>1.6100000000000001E-4</v>
      </c>
      <c r="H5" s="84">
        <v>32</v>
      </c>
      <c r="I5" s="84">
        <v>1</v>
      </c>
      <c r="J5" s="84">
        <v>0</v>
      </c>
      <c r="K5" s="84">
        <v>31250</v>
      </c>
      <c r="L5" s="84">
        <v>31250</v>
      </c>
      <c r="M5" s="100">
        <v>9.7E-5</v>
      </c>
    </row>
    <row r="6" spans="1:13" ht="13.8">
      <c r="A6" s="89">
        <v>1</v>
      </c>
      <c r="B6" s="84">
        <v>32</v>
      </c>
      <c r="C6" s="84">
        <v>1</v>
      </c>
      <c r="D6" s="84">
        <v>0</v>
      </c>
      <c r="E6" s="84">
        <v>31250</v>
      </c>
      <c r="F6" s="84">
        <v>31250</v>
      </c>
      <c r="G6" s="100">
        <v>1.6100000000000001E-4</v>
      </c>
      <c r="H6" s="84">
        <v>32</v>
      </c>
      <c r="I6" s="84">
        <v>1</v>
      </c>
      <c r="J6" s="84">
        <v>0</v>
      </c>
      <c r="K6" s="84">
        <v>31250</v>
      </c>
      <c r="L6" s="84">
        <v>31250</v>
      </c>
      <c r="M6" s="100">
        <v>9.7E-5</v>
      </c>
    </row>
    <row r="7" spans="1:13" ht="13.8">
      <c r="A7" s="89">
        <v>2</v>
      </c>
      <c r="B7" s="84">
        <v>32</v>
      </c>
      <c r="C7" s="84">
        <v>1</v>
      </c>
      <c r="D7" s="84">
        <v>0</v>
      </c>
      <c r="E7" s="84">
        <v>31250</v>
      </c>
      <c r="F7" s="84">
        <v>31250</v>
      </c>
      <c r="G7" s="100">
        <v>1.6100000000000001E-4</v>
      </c>
      <c r="H7" s="84">
        <v>32</v>
      </c>
      <c r="I7" s="84">
        <v>1</v>
      </c>
      <c r="J7" s="84">
        <v>0</v>
      </c>
      <c r="K7" s="84">
        <v>31250</v>
      </c>
      <c r="L7" s="84">
        <v>31250</v>
      </c>
      <c r="M7" s="100">
        <v>9.7E-5</v>
      </c>
    </row>
    <row r="8" spans="1:13" ht="13.8">
      <c r="A8" s="89">
        <v>3</v>
      </c>
      <c r="B8" s="84">
        <v>32</v>
      </c>
      <c r="C8" s="84">
        <v>1</v>
      </c>
      <c r="D8" s="84">
        <v>0</v>
      </c>
      <c r="E8" s="84">
        <v>31250</v>
      </c>
      <c r="F8" s="84">
        <v>31250</v>
      </c>
      <c r="G8" s="100">
        <v>1.6100000000000001E-4</v>
      </c>
      <c r="H8" s="84">
        <v>32</v>
      </c>
      <c r="I8" s="84">
        <v>1</v>
      </c>
      <c r="J8" s="84">
        <v>0</v>
      </c>
      <c r="K8" s="84">
        <v>31250</v>
      </c>
      <c r="L8" s="84">
        <v>31250</v>
      </c>
      <c r="M8" s="100">
        <v>9.7E-5</v>
      </c>
    </row>
    <row r="9" spans="1:13" ht="13.8">
      <c r="A9" s="89">
        <v>4</v>
      </c>
      <c r="B9" s="84">
        <v>32</v>
      </c>
      <c r="C9" s="84">
        <v>1</v>
      </c>
      <c r="D9" s="84">
        <v>0</v>
      </c>
      <c r="E9" s="84">
        <v>31250</v>
      </c>
      <c r="F9" s="84">
        <v>31250</v>
      </c>
      <c r="G9" s="100">
        <v>1.6100000000000001E-4</v>
      </c>
      <c r="H9" s="84">
        <v>32</v>
      </c>
      <c r="I9" s="84">
        <v>1</v>
      </c>
      <c r="J9" s="84">
        <v>0</v>
      </c>
      <c r="K9" s="84">
        <v>31250</v>
      </c>
      <c r="L9" s="84">
        <v>31250</v>
      </c>
      <c r="M9" s="100">
        <v>9.7E-5</v>
      </c>
    </row>
    <row r="10" spans="1:13" ht="13.8">
      <c r="A10" s="89">
        <v>5</v>
      </c>
      <c r="B10" s="84">
        <v>32</v>
      </c>
      <c r="C10" s="84">
        <v>1</v>
      </c>
      <c r="D10" s="84">
        <v>0</v>
      </c>
      <c r="E10" s="84">
        <v>31250</v>
      </c>
      <c r="F10" s="84">
        <v>31250</v>
      </c>
      <c r="G10" s="100">
        <v>1.6100000000000001E-4</v>
      </c>
      <c r="H10" s="84">
        <v>32</v>
      </c>
      <c r="I10" s="84">
        <v>1</v>
      </c>
      <c r="J10" s="84">
        <v>0</v>
      </c>
      <c r="K10" s="84">
        <v>31250</v>
      </c>
      <c r="L10" s="84">
        <v>31250</v>
      </c>
      <c r="M10" s="100">
        <v>9.7E-5</v>
      </c>
    </row>
    <row r="11" spans="1:13" ht="13.8">
      <c r="A11" s="89">
        <v>6</v>
      </c>
      <c r="B11" s="84">
        <v>32</v>
      </c>
      <c r="C11" s="84">
        <v>2</v>
      </c>
      <c r="D11" s="84">
        <v>0</v>
      </c>
      <c r="E11" s="84">
        <v>15625</v>
      </c>
      <c r="F11" s="84">
        <v>15625</v>
      </c>
      <c r="G11" s="100">
        <v>1.93E-4</v>
      </c>
      <c r="H11" s="84">
        <v>64</v>
      </c>
      <c r="I11" s="84">
        <v>1</v>
      </c>
      <c r="J11" s="84">
        <v>0</v>
      </c>
      <c r="K11" s="84">
        <v>15625</v>
      </c>
      <c r="L11" s="84">
        <v>15625</v>
      </c>
      <c r="M11" s="100">
        <v>1.93E-4</v>
      </c>
    </row>
    <row r="12" spans="1:13" ht="13.8">
      <c r="A12" s="89">
        <v>7</v>
      </c>
      <c r="B12" s="84">
        <v>32</v>
      </c>
      <c r="C12" s="84">
        <v>3</v>
      </c>
      <c r="D12" s="84">
        <v>0</v>
      </c>
      <c r="E12" s="96">
        <v>10416.700000000001</v>
      </c>
      <c r="F12" s="84">
        <v>10417</v>
      </c>
      <c r="G12" s="100">
        <v>2.2499999999999999E-4</v>
      </c>
      <c r="H12" s="84">
        <v>96</v>
      </c>
      <c r="I12" s="84">
        <v>1</v>
      </c>
      <c r="J12" s="84">
        <v>0</v>
      </c>
      <c r="K12" s="84">
        <v>10416.700000000001</v>
      </c>
      <c r="L12" s="84">
        <v>10417</v>
      </c>
      <c r="M12" s="100">
        <v>2.8899999999999998E-4</v>
      </c>
    </row>
    <row r="13" spans="1:13" ht="13.8">
      <c r="A13" s="89">
        <v>8</v>
      </c>
      <c r="B13" s="84">
        <v>32</v>
      </c>
      <c r="C13" s="84">
        <v>6</v>
      </c>
      <c r="D13" s="84">
        <v>0</v>
      </c>
      <c r="E13" s="96">
        <v>5208.3</v>
      </c>
      <c r="F13" s="84">
        <v>5208.3</v>
      </c>
      <c r="G13" s="100">
        <v>3.21E-4</v>
      </c>
      <c r="H13" s="84">
        <v>192</v>
      </c>
      <c r="I13" s="84">
        <v>1</v>
      </c>
      <c r="J13" s="84">
        <v>0</v>
      </c>
      <c r="K13" s="84">
        <v>5208.3</v>
      </c>
      <c r="L13" s="84">
        <v>5208.3</v>
      </c>
      <c r="M13" s="100">
        <v>5.7700000000000004E-4</v>
      </c>
    </row>
    <row r="14" spans="1:13" ht="13.8">
      <c r="A14" s="89">
        <v>9</v>
      </c>
      <c r="B14" s="84">
        <v>32</v>
      </c>
      <c r="C14" s="84">
        <v>8</v>
      </c>
      <c r="D14" s="84">
        <v>1</v>
      </c>
      <c r="E14" s="96">
        <v>2597.4</v>
      </c>
      <c r="F14" s="84">
        <v>3906.3</v>
      </c>
      <c r="G14" s="100">
        <v>3.8499999999999998E-4</v>
      </c>
      <c r="H14" s="84">
        <v>384</v>
      </c>
      <c r="I14" s="84">
        <v>1</v>
      </c>
      <c r="J14" s="84">
        <v>0</v>
      </c>
      <c r="K14" s="84">
        <v>2604.1999999999998</v>
      </c>
      <c r="L14" s="84">
        <v>2604.1999999999998</v>
      </c>
      <c r="M14" s="97">
        <v>1.15E-3</v>
      </c>
    </row>
    <row r="15" spans="1:13" ht="13.8">
      <c r="A15" s="89">
        <v>10</v>
      </c>
      <c r="B15" s="84">
        <v>32</v>
      </c>
      <c r="C15" s="84">
        <v>27</v>
      </c>
      <c r="D15" s="84">
        <v>1</v>
      </c>
      <c r="E15" s="96">
        <v>1007</v>
      </c>
      <c r="F15" s="84">
        <v>1157.4000000000001</v>
      </c>
      <c r="G15" s="97">
        <v>9.9299999999999996E-4</v>
      </c>
      <c r="H15" s="84">
        <v>992</v>
      </c>
      <c r="I15" s="84">
        <v>1</v>
      </c>
      <c r="J15" s="84">
        <v>0</v>
      </c>
      <c r="K15" s="84">
        <v>1008.1</v>
      </c>
      <c r="L15" s="84">
        <v>1008.1</v>
      </c>
      <c r="M15" s="97">
        <v>2.98E-3</v>
      </c>
    </row>
    <row r="16" spans="1:13" ht="13.8">
      <c r="A16" s="89">
        <v>11</v>
      </c>
      <c r="B16" s="84">
        <v>32</v>
      </c>
      <c r="C16" s="84">
        <v>58</v>
      </c>
      <c r="D16" s="84">
        <v>1</v>
      </c>
      <c r="E16" s="96">
        <v>503.8</v>
      </c>
      <c r="F16" s="84">
        <v>538.79999999999995</v>
      </c>
      <c r="G16" s="97">
        <v>1.99E-3</v>
      </c>
      <c r="H16" s="84">
        <v>1984</v>
      </c>
      <c r="I16" s="84">
        <v>1</v>
      </c>
      <c r="J16" s="84">
        <v>0</v>
      </c>
      <c r="K16" s="84">
        <v>504</v>
      </c>
      <c r="L16" s="84">
        <v>504</v>
      </c>
      <c r="M16" s="97">
        <v>5.9500000000000004E-3</v>
      </c>
    </row>
    <row r="17" spans="1:13" ht="13.8">
      <c r="A17" s="89">
        <v>12</v>
      </c>
      <c r="B17" s="84">
        <v>32</v>
      </c>
      <c r="C17" s="84">
        <v>78</v>
      </c>
      <c r="D17" s="84">
        <v>1</v>
      </c>
      <c r="E17" s="96">
        <v>381</v>
      </c>
      <c r="F17" s="110">
        <v>400.6</v>
      </c>
      <c r="G17" s="97">
        <v>2.63E-3</v>
      </c>
      <c r="H17" s="84">
        <v>2496</v>
      </c>
      <c r="I17" s="84">
        <v>1</v>
      </c>
      <c r="J17" s="84">
        <v>0</v>
      </c>
      <c r="K17" s="84">
        <v>400.6</v>
      </c>
      <c r="L17" s="110">
        <v>400.6</v>
      </c>
      <c r="M17" s="97">
        <v>7.4900000000000001E-3</v>
      </c>
    </row>
    <row r="18" spans="1:13" ht="13.8">
      <c r="A18" s="89">
        <v>13</v>
      </c>
      <c r="B18" s="84">
        <v>32</v>
      </c>
      <c r="C18" s="84">
        <v>152</v>
      </c>
      <c r="D18" s="84">
        <v>1</v>
      </c>
      <c r="E18" s="96">
        <v>200.3</v>
      </c>
      <c r="F18" s="84">
        <v>205.6</v>
      </c>
      <c r="G18" s="97">
        <v>4.9899999999999996E-3</v>
      </c>
      <c r="H18" s="84">
        <v>4992</v>
      </c>
      <c r="I18" s="84">
        <v>1</v>
      </c>
      <c r="J18" s="84">
        <v>0</v>
      </c>
      <c r="K18" s="84">
        <v>200.3</v>
      </c>
      <c r="L18" s="84">
        <v>200.3</v>
      </c>
      <c r="M18" s="97">
        <v>1.498E-2</v>
      </c>
    </row>
    <row r="19" spans="1:13" ht="13.8">
      <c r="A19" s="89">
        <v>14</v>
      </c>
      <c r="B19" s="84">
        <v>32</v>
      </c>
      <c r="C19" s="110">
        <v>307</v>
      </c>
      <c r="D19" s="84">
        <v>1</v>
      </c>
      <c r="E19" s="96">
        <v>100.5</v>
      </c>
      <c r="F19" s="96">
        <v>101.8</v>
      </c>
      <c r="G19" s="97">
        <v>9.9500000000000005E-3</v>
      </c>
      <c r="H19" s="110">
        <v>9952</v>
      </c>
      <c r="I19" s="84">
        <v>1</v>
      </c>
      <c r="J19" s="84">
        <v>0</v>
      </c>
      <c r="K19" s="96">
        <v>100.5</v>
      </c>
      <c r="L19" s="96">
        <v>100.5</v>
      </c>
      <c r="M19" s="97">
        <v>2.9860000000000001E-2</v>
      </c>
    </row>
    <row r="20" spans="1:13" ht="13.8">
      <c r="A20" s="89">
        <v>15</v>
      </c>
      <c r="B20" s="84">
        <v>32</v>
      </c>
      <c r="C20" s="84">
        <v>521</v>
      </c>
      <c r="D20" s="84">
        <v>1</v>
      </c>
      <c r="E20" s="98">
        <v>59.52</v>
      </c>
      <c r="F20" s="99">
        <v>59.98</v>
      </c>
      <c r="G20" s="97">
        <v>1.6799999999999999E-2</v>
      </c>
      <c r="H20" s="84">
        <v>16672</v>
      </c>
      <c r="I20" s="84">
        <v>1</v>
      </c>
      <c r="J20" s="84">
        <v>0</v>
      </c>
      <c r="K20" s="98">
        <v>59.98</v>
      </c>
      <c r="L20" s="99">
        <v>59.98</v>
      </c>
      <c r="M20" s="97">
        <v>5.0020000000000002E-2</v>
      </c>
    </row>
    <row r="21" spans="1:13" ht="13.8">
      <c r="A21" s="89">
        <v>16</v>
      </c>
      <c r="B21" s="84">
        <v>32</v>
      </c>
      <c r="C21" s="84">
        <v>625</v>
      </c>
      <c r="D21" s="84">
        <v>1</v>
      </c>
      <c r="E21" s="98">
        <v>49.68</v>
      </c>
      <c r="F21" s="90">
        <v>50</v>
      </c>
      <c r="G21" s="97">
        <v>2.0129999999999999E-2</v>
      </c>
      <c r="H21" s="84">
        <v>20000</v>
      </c>
      <c r="I21" s="84">
        <v>1</v>
      </c>
      <c r="J21" s="84">
        <v>0</v>
      </c>
      <c r="K21" s="84">
        <v>50</v>
      </c>
      <c r="L21" s="90">
        <v>50</v>
      </c>
      <c r="M21" s="97">
        <v>0.06</v>
      </c>
    </row>
    <row r="22" spans="1:13" ht="13.8">
      <c r="A22" s="89">
        <v>17</v>
      </c>
      <c r="B22" s="84">
        <v>32</v>
      </c>
      <c r="C22" s="84">
        <v>1558</v>
      </c>
      <c r="D22" s="84">
        <v>1</v>
      </c>
      <c r="E22" s="98">
        <v>20.010000000000002</v>
      </c>
      <c r="F22" s="84">
        <v>20.059999999999999</v>
      </c>
      <c r="G22" s="97">
        <v>4.999E-2</v>
      </c>
      <c r="H22" s="84">
        <v>49984</v>
      </c>
      <c r="I22" s="84">
        <v>1</v>
      </c>
      <c r="J22" s="84">
        <v>0</v>
      </c>
      <c r="K22" s="84">
        <v>20.010000000000002</v>
      </c>
      <c r="L22" s="84">
        <v>20.010000000000002</v>
      </c>
      <c r="M22" s="97">
        <v>0.14995</v>
      </c>
    </row>
    <row r="23" spans="1:13" ht="13.8">
      <c r="A23" s="89">
        <v>18</v>
      </c>
      <c r="B23" s="84">
        <v>32</v>
      </c>
      <c r="C23" s="84">
        <v>1875</v>
      </c>
      <c r="D23" s="84">
        <v>1</v>
      </c>
      <c r="E23" s="98">
        <v>16.63</v>
      </c>
      <c r="F23" s="90">
        <v>16.670000000000002</v>
      </c>
      <c r="G23" s="97">
        <v>6.0130000000000003E-2</v>
      </c>
      <c r="H23" s="84">
        <v>60000</v>
      </c>
      <c r="I23" s="84">
        <v>1</v>
      </c>
      <c r="J23" s="84">
        <v>0</v>
      </c>
      <c r="K23" s="84">
        <v>16.670000000000002</v>
      </c>
      <c r="L23" s="90">
        <v>16.670000000000002</v>
      </c>
      <c r="M23" s="97">
        <v>0.18</v>
      </c>
    </row>
    <row r="24" spans="1:13" ht="13.8">
      <c r="A24" s="89">
        <v>19</v>
      </c>
      <c r="B24" s="84">
        <v>32</v>
      </c>
      <c r="C24" s="84">
        <v>3121</v>
      </c>
      <c r="D24" s="84">
        <v>1</v>
      </c>
      <c r="E24" s="98">
        <v>10</v>
      </c>
      <c r="F24" s="84">
        <v>10.01</v>
      </c>
      <c r="G24" s="97">
        <v>0.1</v>
      </c>
      <c r="H24" s="84">
        <v>100000</v>
      </c>
      <c r="I24" s="84">
        <v>1</v>
      </c>
      <c r="J24" s="84">
        <v>0</v>
      </c>
      <c r="K24" s="84">
        <v>10</v>
      </c>
      <c r="L24" s="84">
        <v>10</v>
      </c>
      <c r="M24" s="97">
        <v>0.3</v>
      </c>
    </row>
    <row r="25" spans="1:13" ht="13.8">
      <c r="A25" s="89">
        <v>20</v>
      </c>
      <c r="B25" s="84">
        <v>32</v>
      </c>
      <c r="C25" s="84">
        <v>6246</v>
      </c>
      <c r="D25" s="84">
        <v>1</v>
      </c>
      <c r="E25" s="98">
        <v>5</v>
      </c>
      <c r="F25" s="84">
        <v>5</v>
      </c>
      <c r="G25" s="97">
        <v>0.2</v>
      </c>
      <c r="H25" s="84">
        <v>200000</v>
      </c>
      <c r="I25" s="84">
        <v>1</v>
      </c>
      <c r="J25" s="84">
        <v>0</v>
      </c>
      <c r="K25" s="84">
        <v>5</v>
      </c>
      <c r="L25" s="84">
        <v>5</v>
      </c>
      <c r="M25" s="97">
        <v>0.6</v>
      </c>
    </row>
    <row r="26" spans="1:13" ht="13.8">
      <c r="A26" s="89">
        <v>21</v>
      </c>
      <c r="B26" s="84">
        <v>32</v>
      </c>
      <c r="C26" s="84">
        <v>12496</v>
      </c>
      <c r="D26" s="84">
        <v>1</v>
      </c>
      <c r="E26" s="98">
        <v>2.5</v>
      </c>
      <c r="F26" s="84">
        <v>2.5</v>
      </c>
      <c r="G26" s="97">
        <v>0.4</v>
      </c>
      <c r="H26" s="84">
        <v>400000</v>
      </c>
      <c r="I26" s="84">
        <v>1</v>
      </c>
      <c r="J26" s="84">
        <v>0</v>
      </c>
      <c r="K26" s="84">
        <v>2.5</v>
      </c>
      <c r="L26" s="84">
        <v>2.5</v>
      </c>
      <c r="M26" s="97">
        <v>1.2</v>
      </c>
    </row>
    <row r="27" spans="1:13" ht="14.4" thickBot="1">
      <c r="A27" s="86"/>
      <c r="B27" s="112">
        <v>32</v>
      </c>
      <c r="C27" s="112">
        <v>24996</v>
      </c>
      <c r="D27" s="112">
        <v>1</v>
      </c>
      <c r="E27" s="113">
        <v>1.25</v>
      </c>
      <c r="F27" s="112">
        <v>1.25</v>
      </c>
      <c r="G27" s="114">
        <v>0.8</v>
      </c>
      <c r="H27" s="112">
        <v>800000</v>
      </c>
      <c r="I27" s="112">
        <v>1</v>
      </c>
      <c r="J27" s="112">
        <v>0</v>
      </c>
      <c r="K27" s="112">
        <v>1.25</v>
      </c>
      <c r="L27" s="112">
        <v>1.25</v>
      </c>
      <c r="M27" s="114">
        <v>2.4</v>
      </c>
    </row>
    <row r="28" spans="1:13">
      <c r="A28" s="93" t="s">
        <v>60</v>
      </c>
      <c r="B28" s="83">
        <f ca="1">OFFSET(B5,ODR,0)</f>
        <v>32</v>
      </c>
      <c r="C28" s="83">
        <f ca="1">OFFSET(C5,ODR,0)</f>
        <v>1</v>
      </c>
      <c r="D28" s="83">
        <f ca="1">OFFSET(D5,ODR,0)</f>
        <v>0</v>
      </c>
      <c r="E28" s="83"/>
      <c r="F28" s="83"/>
      <c r="G28" s="83"/>
      <c r="H28" s="83">
        <f ca="1">OFFSET(H5,ODR,0)</f>
        <v>32</v>
      </c>
      <c r="I28" s="83">
        <f ca="1">OFFSET(I5,ODR,0)</f>
        <v>1</v>
      </c>
      <c r="J28" s="83">
        <f ca="1">OFFSET(J5,ODR,0)</f>
        <v>0</v>
      </c>
    </row>
  </sheetData>
  <sheetProtection sheet="1" objects="1" scenarios="1"/>
  <mergeCells count="4">
    <mergeCell ref="A1:M1"/>
    <mergeCell ref="B2:M2"/>
    <mergeCell ref="B3:G3"/>
    <mergeCell ref="H3:M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145A082-04E6-4DD9-9A4D-D4A5C3DFBC3C}"/>
</file>

<file path=customXml/itemProps2.xml><?xml version="1.0" encoding="utf-8"?>
<ds:datastoreItem xmlns:ds="http://schemas.openxmlformats.org/officeDocument/2006/customXml" ds:itemID="{AE3C6F4E-6C72-4A4E-B6A8-0193B8D36891}"/>
</file>

<file path=customXml/itemProps3.xml><?xml version="1.0" encoding="utf-8"?>
<ds:datastoreItem xmlns:ds="http://schemas.openxmlformats.org/officeDocument/2006/customXml" ds:itemID="{087E07E4-07BB-4736-B838-9AECD9EB76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Response</vt:lpstr>
      <vt:lpstr>Constants</vt:lpstr>
      <vt:lpstr>avg_plus_dec</vt:lpstr>
      <vt:lpstr>Response!f_dec</vt:lpstr>
      <vt:lpstr>f_dec2</vt:lpstr>
      <vt:lpstr>Response!f_ord</vt:lpstr>
      <vt:lpstr>f_start</vt:lpstr>
      <vt:lpstr>f_stop</vt:lpstr>
      <vt:lpstr>Fdata</vt:lpstr>
      <vt:lpstr>FilterReg</vt:lpstr>
      <vt:lpstr>Response!Fm</vt:lpstr>
      <vt:lpstr>Fnotch</vt:lpstr>
      <vt:lpstr>Mclk</vt:lpstr>
      <vt:lpstr>n_avg</vt:lpstr>
      <vt:lpstr>ODR</vt:lpstr>
      <vt:lpstr>order</vt:lpstr>
      <vt:lpstr>Rej_BW</vt:lpstr>
      <vt:lpstr>s3_map</vt:lpstr>
      <vt:lpstr>Single</vt:lpstr>
      <vt:lpstr>Tsettle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2013-10-23T11:10:52Z</dcterms:created>
  <dcterms:modified xsi:type="dcterms:W3CDTF">2013-10-29T16:39:48Z</dcterms:modified>
</cp:coreProperties>
</file>